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5" yWindow="105" windowWidth="10005" windowHeight="7005" firstSheet="4" activeTab="5"/>
  </bookViews>
  <sheets>
    <sheet name="ETTNQY" sheetId="22" state="hidden" r:id="rId1"/>
    <sheet name="封面" sheetId="26" r:id="rId2"/>
    <sheet name="附件6-收支决算(北京)" sheetId="18" r:id="rId3"/>
    <sheet name="附件7-决算收入（北京） " sheetId="24" r:id="rId4"/>
    <sheet name="附件8-决算支出（北京）" sheetId="20" r:id="rId5"/>
    <sheet name="财政拨款收入支出决算总表" sheetId="30" r:id="rId6"/>
    <sheet name="附件9-决算财政拨款支出（北京）" sheetId="13" r:id="rId7"/>
    <sheet name="SWPNZPSY" sheetId="7" state="hidden" r:id="rId8"/>
    <sheet name="财政拨款_三公_经费支出决算表" sheetId="31" r:id="rId9"/>
  </sheets>
  <calcPr calcId="124519"/>
</workbook>
</file>

<file path=xl/calcChain.xml><?xml version="1.0" encoding="utf-8"?>
<calcChain xmlns="http://schemas.openxmlformats.org/spreadsheetml/2006/main">
  <c r="F8" i="31"/>
  <c r="B8"/>
  <c r="D12" i="13"/>
  <c r="E12"/>
  <c r="F12"/>
  <c r="C12"/>
  <c r="C9"/>
  <c r="C10"/>
  <c r="C11"/>
  <c r="F9"/>
  <c r="D9"/>
  <c r="E9"/>
  <c r="C9" i="20"/>
  <c r="C8"/>
  <c r="F7"/>
  <c r="G7"/>
  <c r="G6" s="1"/>
  <c r="G10" s="1"/>
  <c r="H7"/>
  <c r="C7"/>
  <c r="C6" s="1"/>
  <c r="C10" s="1"/>
  <c r="D7"/>
  <c r="D6" s="1"/>
  <c r="D10" s="1"/>
  <c r="E7"/>
  <c r="D8" i="24"/>
  <c r="E8"/>
  <c r="F8"/>
  <c r="G8"/>
  <c r="H8"/>
  <c r="I8"/>
  <c r="C9"/>
  <c r="C8" s="1"/>
  <c r="C10"/>
  <c r="D33" i="30"/>
  <c r="D36"/>
  <c r="D31"/>
  <c r="B36"/>
  <c r="B33"/>
  <c r="B31"/>
  <c r="B8"/>
  <c r="E6" i="20"/>
  <c r="E10" s="1"/>
  <c r="F6"/>
  <c r="F10" s="1"/>
  <c r="H6"/>
  <c r="H10" s="1"/>
  <c r="D36" i="18"/>
  <c r="D31"/>
  <c r="B36"/>
  <c r="B31"/>
  <c r="E7" i="24" l="1"/>
  <c r="E11" s="1"/>
  <c r="F7"/>
  <c r="F11" s="1"/>
  <c r="D7"/>
  <c r="D11" s="1"/>
  <c r="G7"/>
  <c r="G11" s="1"/>
  <c r="H7"/>
  <c r="H11" s="1"/>
  <c r="I7"/>
  <c r="I11" s="1"/>
  <c r="D8" i="13"/>
  <c r="E8"/>
  <c r="F8"/>
  <c r="C8"/>
  <c r="C7" i="24" l="1"/>
  <c r="C11" s="1"/>
</calcChain>
</file>

<file path=xl/sharedStrings.xml><?xml version="1.0" encoding="utf-8"?>
<sst xmlns="http://schemas.openxmlformats.org/spreadsheetml/2006/main" count="267" uniqueCount="126">
  <si>
    <t>支出</t>
  </si>
  <si>
    <t>栏次</t>
  </si>
  <si>
    <t>六、其他收入</t>
  </si>
  <si>
    <t>十九、住房保障支出</t>
  </si>
  <si>
    <t>三、事业收入</t>
  </si>
  <si>
    <t>二、上级补助收入</t>
  </si>
  <si>
    <t>合计</t>
  </si>
  <si>
    <t>本年支出合计</t>
  </si>
  <si>
    <t>2</t>
  </si>
  <si>
    <t>决算数</t>
  </si>
  <si>
    <t>五、附属单位缴款</t>
  </si>
  <si>
    <t>1</t>
  </si>
  <si>
    <t>　　其中：政府性基金</t>
  </si>
  <si>
    <t>项目(按功能分类)</t>
  </si>
  <si>
    <t>收入</t>
  </si>
  <si>
    <t>项目</t>
  </si>
  <si>
    <t>四、经营收入</t>
  </si>
  <si>
    <t>本年收入合计</t>
  </si>
  <si>
    <t>一、财政拨款</t>
  </si>
  <si>
    <t/>
  </si>
  <si>
    <t>科目编码</t>
  </si>
  <si>
    <t>基本支出</t>
  </si>
  <si>
    <t>科目名称</t>
  </si>
  <si>
    <t>项目支出</t>
  </si>
  <si>
    <t>小计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</si>
  <si>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</si>
  <si>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</si>
  <si>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</si>
  <si>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</si>
  <si>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</si>
  <si>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</si>
  <si>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</si>
  <si>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</si>
  <si>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</si>
  <si>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</si>
  <si>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</si>
  <si>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</si>
  <si>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</si>
  <si>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上级补助收入</t>
  </si>
  <si>
    <t>附属单位缴款</t>
  </si>
  <si>
    <t>财政拨款</t>
  </si>
  <si>
    <t>205</t>
  </si>
  <si>
    <t>经营收入</t>
  </si>
  <si>
    <t>上缴上级支出</t>
  </si>
  <si>
    <t>经营支出</t>
  </si>
  <si>
    <t>其中：财政专户管理资金</t>
  </si>
  <si>
    <t>教育</t>
  </si>
  <si>
    <t>20502</t>
  </si>
  <si>
    <t>2050205</t>
  </si>
  <si>
    <t>单位：万元</t>
  </si>
  <si>
    <t>单位：万元</t>
    <phoneticPr fontId="85" type="noConversion"/>
  </si>
  <si>
    <t>科目名称</t>
    <phoneticPr fontId="85" type="noConversion"/>
  </si>
  <si>
    <t>合计</t>
    <phoneticPr fontId="85" type="noConversion"/>
  </si>
  <si>
    <t xml:space="preserve">    其中：捐赠收入</t>
    <phoneticPr fontId="85" type="noConversion"/>
  </si>
  <si>
    <t>其他收入</t>
    <phoneticPr fontId="90" type="noConversion"/>
  </si>
  <si>
    <t>科目编码</t>
    <phoneticPr fontId="85" type="noConversion"/>
  </si>
  <si>
    <t>205</t>
    <phoneticPr fontId="85" type="noConversion"/>
  </si>
  <si>
    <t>对附属单位补助支出</t>
    <phoneticPr fontId="85" type="noConversion"/>
  </si>
  <si>
    <t>小计</t>
    <phoneticPr fontId="85" type="noConversion"/>
  </si>
  <si>
    <t>项目</t>
    <phoneticPr fontId="85" type="noConversion"/>
  </si>
  <si>
    <t>本年支出</t>
    <phoneticPr fontId="85" type="noConversion"/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</si>
  <si>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</si>
  <si>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</si>
  <si>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</si>
  <si>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</si>
  <si>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教育</t>
    <phoneticPr fontId="85" type="noConversion"/>
  </si>
  <si>
    <t xml:space="preserve">  普通教育</t>
    <phoneticPr fontId="85" type="noConversion"/>
  </si>
  <si>
    <t xml:space="preserve">    高等教育</t>
    <phoneticPr fontId="85" type="noConversion"/>
  </si>
  <si>
    <t>　  高等教育</t>
    <phoneticPr fontId="85" type="noConversion"/>
  </si>
  <si>
    <t>教育</t>
    <phoneticPr fontId="90" type="noConversion"/>
  </si>
  <si>
    <t>　普通教育</t>
    <phoneticPr fontId="90" type="noConversion"/>
  </si>
  <si>
    <t>　　高等教育</t>
    <phoneticPr fontId="90" type="noConversion"/>
  </si>
  <si>
    <t>基本支出</t>
    <phoneticPr fontId="85" type="noConversion"/>
  </si>
  <si>
    <t>项目支出</t>
    <phoneticPr fontId="85" type="noConversion"/>
  </si>
  <si>
    <t>其中：
    基本建设支出</t>
    <phoneticPr fontId="85" type="noConversion"/>
  </si>
  <si>
    <t>北京建筑大学</t>
    <phoneticPr fontId="4" type="noConversion"/>
  </si>
  <si>
    <t>因公出国（境）费用</t>
  </si>
  <si>
    <t>公务接待费</t>
  </si>
  <si>
    <t>公务用车运行维护费</t>
  </si>
  <si>
    <t>事业收入</t>
    <phoneticPr fontId="90" type="noConversion"/>
  </si>
  <si>
    <t>一、公共预算财政拨款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</si>
  <si>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</si>
  <si>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</si>
  <si>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</si>
  <si>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</si>
  <si>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</si>
  <si>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</si>
  <si>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</si>
  <si>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</si>
  <si>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</si>
  <si>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</si>
  <si>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</si>
  <si>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</si>
  <si>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</si>
  <si>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</si>
  <si>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</si>
  <si>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</si>
  <si>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</si>
  <si>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</si>
  <si>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</si>
  <si>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二十、粮油物资储备支出</t>
  </si>
  <si>
    <t>二十一、其他支出</t>
  </si>
  <si>
    <t>二十二、债务还本支出</t>
  </si>
  <si>
    <t>二十三、债务付息支出</t>
  </si>
  <si>
    <t>年初财政拨款结转和结余</t>
  </si>
  <si>
    <t>年末财政拨款结转和结余</t>
  </si>
  <si>
    <t>一、一般公共预算财政拨款</t>
  </si>
  <si>
    <t xml:space="preserve">      基本支出结转</t>
  </si>
  <si>
    <t xml:space="preserve">      项目支出结转和结余</t>
  </si>
  <si>
    <t>"三公"经费财政拨款决算合计</t>
  </si>
  <si>
    <t>公务用车购置及运行维护费</t>
  </si>
  <si>
    <t>公务用车购置费</t>
  </si>
  <si>
    <t>公务用车加油</t>
  </si>
  <si>
    <t>公务用车维修</t>
  </si>
  <si>
    <t>公务用车保险</t>
  </si>
  <si>
    <t>其他</t>
  </si>
  <si>
    <t>注："三公"经费财政拨款决算数，反映本部门使用当年财政拨款和年初结转结余资金实际支出数（包含一般公共预算拨款和政府性基金预算拨款）。</t>
  </si>
  <si>
    <r>
      <t>2019</t>
    </r>
    <r>
      <rPr>
        <b/>
        <sz val="72"/>
        <color indexed="8"/>
        <rFont val="宋体"/>
        <family val="3"/>
        <charset val="134"/>
      </rPr>
      <t>年财务决算公开</t>
    </r>
    <phoneticPr fontId="4" type="noConversion"/>
  </si>
  <si>
    <t>2019年北京建筑大学收入支出决算总表</t>
    <phoneticPr fontId="85" type="noConversion"/>
  </si>
  <si>
    <t>2019年北京建筑大学收入决算表</t>
    <phoneticPr fontId="90" type="noConversion"/>
  </si>
  <si>
    <t>2019年北京建筑大学支出决算表</t>
    <phoneticPr fontId="85" type="noConversion"/>
  </si>
  <si>
    <t>2019年北京建筑大学财政拨款支出决算表</t>
    <phoneticPr fontId="4" type="noConversion"/>
  </si>
  <si>
    <t>2019年北京建筑大学财政拨款"三公"经费支出决算表</t>
    <phoneticPr fontId="4" type="noConversion"/>
  </si>
  <si>
    <t xml:space="preserve">    小学教育</t>
    <phoneticPr fontId="90" type="noConversion"/>
  </si>
  <si>
    <t>2019年决算</t>
    <phoneticPr fontId="4" type="noConversion"/>
  </si>
  <si>
    <t>2019年北京建筑大学财政拨款收入支出决算总表</t>
    <phoneticPr fontId="85" type="noConversion"/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</si>
</sst>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-* #,##0.00_-;\-* #,##0.00_-;_-* &quot;-&quot;??_-;_-@_-"/>
    <numFmt numFmtId="178" formatCode="0.0"/>
    <numFmt numFmtId="179" formatCode="&quot;$&quot;#,##0_);\(&quot;$&quot;#,##0\)"/>
    <numFmt numFmtId="180" formatCode="#,##0;[Red]\(#,##0\)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_)"/>
    <numFmt numFmtId="184" formatCode="_-* #,##0\ _k_r_-;\-* #,##0\ _k_r_-;_-* &quot;-&quot;\ _k_r_-;_-@_-"/>
    <numFmt numFmtId="185" formatCode="_-* #,##0.00\ _k_r_-;\-* #,##0.00\ _k_r_-;_-* &quot;-&quot;??\ _k_r_-;_-@_-"/>
    <numFmt numFmtId="186" formatCode="&quot;綅&quot;\t#,##0_);[Red]\(&quot;綅&quot;\t#,##0\)"/>
    <numFmt numFmtId="187" formatCode="&quot;?\t#,##0_);[Red]\(&quot;&quot;?&quot;\t#,##0\)"/>
    <numFmt numFmtId="188" formatCode="#,##0;\-#,##0;&quot;-&quot;"/>
    <numFmt numFmtId="189" formatCode="#,##0;\(#,##0\)"/>
    <numFmt numFmtId="190" formatCode="_(&quot;$&quot;* #,##0.00_);_(&quot;$&quot;* \(#,##0.00\);_(&quot;$&quot;* &quot;-&quot;??_);_(@_)"/>
    <numFmt numFmtId="191" formatCode="\$#,##0.00;\(\$#,##0.00\)"/>
    <numFmt numFmtId="192" formatCode="\$#,##0;\(\$#,##0\)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&quot;$&quot;#,##0_);[Red]\(&quot;$&quot;#,##0\)"/>
    <numFmt numFmtId="198" formatCode="&quot;$&quot;#,##0.00_);[Red]\(&quot;$&quot;#,##0.00\)"/>
    <numFmt numFmtId="199" formatCode="_(&quot;$&quot;* #,##0_);_(&quot;$&quot;* \(#,##0\);_(&quot;$&quot;* &quot;-&quot;_);_(@_)"/>
    <numFmt numFmtId="200" formatCode="yy\.mm\.dd"/>
    <numFmt numFmtId="201" formatCode="#,##0.0_);\(#,##0.0\)"/>
    <numFmt numFmtId="202" formatCode="&quot;$&quot;\ #,##0.00_-;[Red]&quot;$&quot;\ #,##0.00\-"/>
    <numFmt numFmtId="203" formatCode="_-&quot;$&quot;\ * #,##0_-;_-&quot;$&quot;\ * #,##0\-;_-&quot;$&quot;\ * &quot;-&quot;_-;_-@_-"/>
    <numFmt numFmtId="204" formatCode="_-&quot;$&quot;\ * #,##0.00_-;_-&quot;$&quot;\ * #,##0.00\-;_-&quot;$&quot;\ * &quot;-&quot;??_-;_-@_-"/>
    <numFmt numFmtId="205" formatCode="0.00_ "/>
    <numFmt numFmtId="206" formatCode="0.000000_);[Red]\(0.000000\)"/>
    <numFmt numFmtId="207" formatCode="0.000000_ "/>
    <numFmt numFmtId="208" formatCode="#,##0.000000"/>
  </numFmts>
  <fonts count="107"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8"/>
      <name val="楷体_GB2312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name val="新細明體"/>
      <family val="1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3"/>
      <charset val="134"/>
    </font>
    <font>
      <sz val="2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6"/>
      <name val="宋体"/>
      <family val="3"/>
      <charset val="134"/>
    </font>
    <font>
      <sz val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b/>
      <sz val="20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b/>
      <sz val="20"/>
      <color indexed="8"/>
      <name val="Arial"/>
      <family val="2"/>
    </font>
    <font>
      <b/>
      <sz val="72"/>
      <color indexed="8"/>
      <name val="宋体"/>
      <family val="3"/>
      <charset val="134"/>
    </font>
    <font>
      <b/>
      <sz val="72"/>
      <color indexed="8"/>
      <name val="Arial"/>
      <family val="2"/>
    </font>
    <font>
      <b/>
      <sz val="48"/>
      <color indexed="8"/>
      <name val="Arial"/>
      <family val="2"/>
    </font>
    <font>
      <sz val="11"/>
      <color indexed="8"/>
      <name val="宋体"/>
      <family val="2"/>
    </font>
    <font>
      <b/>
      <sz val="12"/>
      <name val="宋体"/>
      <family val="3"/>
      <charset val="134"/>
    </font>
    <font>
      <sz val="22"/>
      <color indexed="0"/>
      <name val="黑体"/>
      <family val="3"/>
      <charset val="134"/>
    </font>
    <font>
      <sz val="12"/>
      <color indexed="0"/>
      <name val="宋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ck">
        <color indexed="0"/>
      </bottom>
      <diagonal/>
    </border>
    <border>
      <left/>
      <right style="thick">
        <color indexed="0"/>
      </right>
      <top/>
      <bottom style="thick">
        <color indexed="0"/>
      </bottom>
      <diagonal/>
    </border>
    <border>
      <left style="thick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ck">
        <color indexed="0"/>
      </right>
      <top/>
      <bottom style="thin">
        <color indexed="0"/>
      </bottom>
      <diagonal/>
    </border>
    <border>
      <left style="thick">
        <color indexed="0"/>
      </left>
      <right style="thin">
        <color indexed="0"/>
      </right>
      <top/>
      <bottom style="thick">
        <color indexed="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49">
    <xf numFmtId="0" fontId="0" fillId="0" borderId="0"/>
    <xf numFmtId="0" fontId="23" fillId="0" borderId="0"/>
    <xf numFmtId="0" fontId="24" fillId="0" borderId="0"/>
    <xf numFmtId="0" fontId="25" fillId="0" borderId="0"/>
    <xf numFmtId="49" fontId="26" fillId="0" borderId="0" applyFont="0" applyFill="0" applyBorder="0" applyAlignment="0" applyProtection="0"/>
    <xf numFmtId="0" fontId="1" fillId="0" borderId="0">
      <alignment vertical="top"/>
    </xf>
    <xf numFmtId="0" fontId="24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4" fillId="0" borderId="0"/>
    <xf numFmtId="0" fontId="26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0">
      <protection locked="0"/>
    </xf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9" fillId="22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9" fillId="22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9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30" fillId="0" borderId="0">
      <alignment horizontal="center" wrapText="1"/>
      <protection locked="0"/>
    </xf>
    <xf numFmtId="0" fontId="13" fillId="3" borderId="0" applyNumberFormat="0" applyBorder="0" applyAlignment="0" applyProtection="0">
      <alignment vertical="center"/>
    </xf>
    <xf numFmtId="3" fontId="31" fillId="0" borderId="0"/>
    <xf numFmtId="179" fontId="32" fillId="0" borderId="1" applyAlignment="0" applyProtection="0"/>
    <xf numFmtId="188" fontId="1" fillId="0" borderId="0" applyFill="0" applyBorder="0" applyAlignment="0"/>
    <xf numFmtId="0" fontId="17" fillId="32" borderId="2" applyNumberFormat="0" applyAlignment="0" applyProtection="0">
      <alignment vertical="center"/>
    </xf>
    <xf numFmtId="0" fontId="19" fillId="33" borderId="3" applyNumberFormat="0" applyAlignment="0" applyProtection="0">
      <alignment vertical="center"/>
    </xf>
    <xf numFmtId="41" fontId="26" fillId="0" borderId="0" applyFont="0" applyFill="0" applyBorder="0" applyAlignment="0" applyProtection="0"/>
    <xf numFmtId="189" fontId="33" fillId="0" borderId="0"/>
    <xf numFmtId="177" fontId="26" fillId="0" borderId="0" applyFont="0" applyFill="0" applyBorder="0" applyAlignment="0" applyProtection="0"/>
    <xf numFmtId="180" fontId="26" fillId="0" borderId="0"/>
    <xf numFmtId="181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91" fontId="33" fillId="0" borderId="0"/>
    <xf numFmtId="0" fontId="34" fillId="0" borderId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2" fontId="33" fillId="0" borderId="0"/>
    <xf numFmtId="0" fontId="21" fillId="0" borderId="0" applyNumberFormat="0" applyFill="0" applyBorder="0" applyAlignment="0" applyProtection="0">
      <alignment vertical="center"/>
    </xf>
    <xf numFmtId="2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38" fontId="36" fillId="34" borderId="0" applyNumberFormat="0" applyBorder="0" applyAlignment="0" applyProtection="0"/>
    <xf numFmtId="0" fontId="37" fillId="0" borderId="4" applyNumberFormat="0" applyAlignment="0" applyProtection="0">
      <alignment horizontal="left" vertical="center"/>
    </xf>
    <xf numFmtId="0" fontId="37" fillId="0" borderId="5">
      <alignment horizontal="left"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8" fillId="0" borderId="0" applyProtection="0"/>
    <xf numFmtId="0" fontId="37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5" fillId="7" borderId="2" applyNumberFormat="0" applyAlignment="0" applyProtection="0">
      <alignment vertical="center"/>
    </xf>
    <xf numFmtId="10" fontId="36" fillId="35" borderId="9" applyNumberFormat="0" applyBorder="0" applyAlignment="0" applyProtection="0"/>
    <xf numFmtId="201" fontId="40" fillId="36" borderId="0"/>
    <xf numFmtId="0" fontId="18" fillId="0" borderId="10" applyNumberFormat="0" applyFill="0" applyAlignment="0" applyProtection="0">
      <alignment vertical="center"/>
    </xf>
    <xf numFmtId="201" fontId="41" fillId="37" borderId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7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14" fillId="38" borderId="0" applyNumberFormat="0" applyBorder="0" applyAlignment="0" applyProtection="0">
      <alignment vertical="center"/>
    </xf>
    <xf numFmtId="0" fontId="33" fillId="0" borderId="0"/>
    <xf numFmtId="37" fontId="43" fillId="0" borderId="0"/>
    <xf numFmtId="0" fontId="44" fillId="0" borderId="0"/>
    <xf numFmtId="0" fontId="40" fillId="0" borderId="0"/>
    <xf numFmtId="183" fontId="45" fillId="0" borderId="0"/>
    <xf numFmtId="0" fontId="24" fillId="0" borderId="0"/>
    <xf numFmtId="0" fontId="26" fillId="0" borderId="0"/>
    <xf numFmtId="0" fontId="3" fillId="39" borderId="11" applyNumberFormat="0" applyFont="0" applyAlignment="0" applyProtection="0">
      <alignment vertical="center"/>
    </xf>
    <xf numFmtId="0" fontId="16" fillId="32" borderId="12" applyNumberFormat="0" applyAlignment="0" applyProtection="0">
      <alignment vertical="center"/>
    </xf>
    <xf numFmtId="14" fontId="30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6" fillId="0" borderId="0" applyFont="0" applyFill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32" fillId="0" borderId="13">
      <alignment horizontal="center"/>
    </xf>
    <xf numFmtId="3" fontId="42" fillId="0" borderId="0" applyFont="0" applyFill="0" applyBorder="0" applyAlignment="0" applyProtection="0"/>
    <xf numFmtId="0" fontId="42" fillId="40" borderId="0" applyNumberFormat="0" applyFont="0" applyBorder="0" applyAlignment="0" applyProtection="0"/>
    <xf numFmtId="3" fontId="46" fillId="0" borderId="0"/>
    <xf numFmtId="0" fontId="5" fillId="0" borderId="0" applyNumberFormat="0" applyFill="0" applyBorder="0" applyAlignment="0" applyProtection="0"/>
    <xf numFmtId="0" fontId="3" fillId="0" borderId="0"/>
    <xf numFmtId="0" fontId="47" fillId="41" borderId="14">
      <protection locked="0"/>
    </xf>
    <xf numFmtId="0" fontId="48" fillId="0" borderId="0"/>
    <xf numFmtId="0" fontId="47" fillId="41" borderId="14">
      <protection locked="0"/>
    </xf>
    <xf numFmtId="0" fontId="47" fillId="41" borderId="14">
      <protection locked="0"/>
    </xf>
    <xf numFmtId="0" fontId="8" fillId="0" borderId="0" applyNumberFormat="0" applyFill="0" applyBorder="0" applyAlignment="0" applyProtection="0">
      <alignment vertical="center"/>
    </xf>
    <xf numFmtId="0" fontId="34" fillId="0" borderId="15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90" fontId="26" fillId="0" borderId="0" applyFont="0" applyFill="0" applyBorder="0" applyAlignment="0" applyProtection="0"/>
    <xf numFmtId="199" fontId="26" fillId="0" borderId="0" applyFont="0" applyFill="0" applyBorder="0" applyAlignment="0" applyProtection="0"/>
    <xf numFmtId="0" fontId="26" fillId="0" borderId="16" applyNumberFormat="0" applyFill="0" applyProtection="0">
      <alignment horizontal="right"/>
    </xf>
    <xf numFmtId="0" fontId="49" fillId="0" borderId="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3" fillId="0" borderId="16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4" fillId="0" borderId="17" applyNumberFormat="0" applyFill="0" applyProtection="0">
      <alignment horizontal="center"/>
    </xf>
    <xf numFmtId="0" fontId="55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8" fillId="43" borderId="0" applyNumberFormat="0" applyBorder="0" applyAlignment="0" applyProtection="0"/>
    <xf numFmtId="0" fontId="57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8" fillId="43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8" fillId="43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6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1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64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5" fillId="25" borderId="0" applyNumberFormat="0" applyBorder="0" applyAlignment="0" applyProtection="0"/>
    <xf numFmtId="0" fontId="66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25" borderId="0" applyNumberFormat="0" applyBorder="0" applyAlignment="0" applyProtection="0"/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5" fillId="25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18" applyNumberFormat="0" applyFill="0" applyAlignment="0" applyProtection="0">
      <alignment vertical="center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1" fontId="71" fillId="0" borderId="0" applyFont="0" applyFill="0" applyBorder="0" applyAlignment="0" applyProtection="0"/>
    <xf numFmtId="182" fontId="71" fillId="0" borderId="0" applyFont="0" applyFill="0" applyBorder="0" applyAlignment="0" applyProtection="0"/>
    <xf numFmtId="0" fontId="72" fillId="32" borderId="2" applyNumberFormat="0" applyAlignment="0" applyProtection="0">
      <alignment vertical="center"/>
    </xf>
    <xf numFmtId="0" fontId="73" fillId="33" borderId="3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17" applyNumberFormat="0" applyFill="0" applyProtection="0">
      <alignment horizontal="left"/>
    </xf>
    <xf numFmtId="0" fontId="75" fillId="0" borderId="0" applyNumberFormat="0" applyFill="0" applyBorder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/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3" fillId="0" borderId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200" fontId="26" fillId="0" borderId="17" applyFill="0" applyProtection="0">
      <alignment horizontal="right"/>
    </xf>
    <xf numFmtId="0" fontId="26" fillId="0" borderId="16" applyNumberFormat="0" applyFill="0" applyProtection="0">
      <alignment horizontal="left"/>
    </xf>
    <xf numFmtId="0" fontId="79" fillId="38" borderId="0" applyNumberFormat="0" applyBorder="0" applyAlignment="0" applyProtection="0">
      <alignment vertical="center"/>
    </xf>
    <xf numFmtId="0" fontId="80" fillId="32" borderId="12" applyNumberFormat="0" applyAlignment="0" applyProtection="0">
      <alignment vertical="center"/>
    </xf>
    <xf numFmtId="0" fontId="81" fillId="7" borderId="2" applyNumberFormat="0" applyAlignment="0" applyProtection="0">
      <alignment vertical="center"/>
    </xf>
    <xf numFmtId="1" fontId="26" fillId="0" borderId="17" applyFill="0" applyProtection="0">
      <alignment horizontal="center"/>
    </xf>
    <xf numFmtId="1" fontId="6" fillId="0" borderId="9">
      <alignment vertical="center"/>
      <protection locked="0"/>
    </xf>
    <xf numFmtId="0" fontId="82" fillId="0" borderId="0"/>
    <xf numFmtId="178" fontId="6" fillId="0" borderId="9">
      <alignment vertical="center"/>
      <protection locked="0"/>
    </xf>
    <xf numFmtId="0" fontId="23" fillId="0" borderId="0"/>
    <xf numFmtId="0" fontId="71" fillId="0" borderId="0"/>
    <xf numFmtId="0" fontId="42" fillId="0" borderId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" fillId="39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21">
    <xf numFmtId="0" fontId="0" fillId="0" borderId="0" xfId="0"/>
    <xf numFmtId="0" fontId="7" fillId="44" borderId="0" xfId="141" applyFont="1" applyFill="1"/>
    <xf numFmtId="0" fontId="26" fillId="0" borderId="0" xfId="141"/>
    <xf numFmtId="0" fontId="26" fillId="44" borderId="0" xfId="141" applyFill="1"/>
    <xf numFmtId="0" fontId="26" fillId="48" borderId="19" xfId="141" applyFill="1" applyBorder="1"/>
    <xf numFmtId="0" fontId="83" fillId="49" borderId="20" xfId="141" applyFont="1" applyFill="1" applyBorder="1" applyAlignment="1">
      <alignment horizontal="center"/>
    </xf>
    <xf numFmtId="0" fontId="84" fillId="50" borderId="21" xfId="141" applyFont="1" applyFill="1" applyBorder="1" applyAlignment="1">
      <alignment horizontal="center"/>
    </xf>
    <xf numFmtId="0" fontId="83" fillId="49" borderId="21" xfId="141" applyFont="1" applyFill="1" applyBorder="1" applyAlignment="1">
      <alignment horizontal="center"/>
    </xf>
    <xf numFmtId="0" fontId="83" fillId="49" borderId="22" xfId="141" applyFont="1" applyFill="1" applyBorder="1" applyAlignment="1">
      <alignment horizontal="center"/>
    </xf>
    <xf numFmtId="0" fontId="26" fillId="48" borderId="23" xfId="141" applyFill="1" applyBorder="1"/>
    <xf numFmtId="0" fontId="26" fillId="48" borderId="24" xfId="141" applyFill="1" applyBorder="1"/>
    <xf numFmtId="0" fontId="87" fillId="0" borderId="0" xfId="0" applyFont="1" applyAlignment="1">
      <alignment horizontal="right"/>
    </xf>
    <xf numFmtId="0" fontId="87" fillId="0" borderId="0" xfId="0" applyFont="1"/>
    <xf numFmtId="0" fontId="87" fillId="0" borderId="0" xfId="0" applyFont="1" applyAlignment="1">
      <alignment horizontal="center"/>
    </xf>
    <xf numFmtId="0" fontId="89" fillId="0" borderId="0" xfId="0" applyFont="1" applyBorder="1" applyAlignment="1">
      <alignment horizontal="right" vertical="center" shrinkToFit="1"/>
    </xf>
    <xf numFmtId="0" fontId="92" fillId="0" borderId="0" xfId="0" applyFont="1" applyAlignment="1">
      <alignment horizontal="right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vertical="center"/>
    </xf>
    <xf numFmtId="0" fontId="94" fillId="0" borderId="0" xfId="293" applyFont="1" applyAlignment="1">
      <alignment vertical="center"/>
    </xf>
    <xf numFmtId="0" fontId="94" fillId="0" borderId="0" xfId="293" applyFont="1" applyAlignment="1">
      <alignment horizontal="right" vertical="center"/>
    </xf>
    <xf numFmtId="0" fontId="0" fillId="0" borderId="0" xfId="0" applyFill="1"/>
    <xf numFmtId="0" fontId="95" fillId="0" borderId="0" xfId="0" applyFont="1" applyAlignment="1">
      <alignment horizontal="left"/>
    </xf>
    <xf numFmtId="0" fontId="95" fillId="0" borderId="0" xfId="0" applyFont="1" applyAlignment="1">
      <alignment horizontal="right"/>
    </xf>
    <xf numFmtId="0" fontId="2" fillId="0" borderId="27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96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shrinkToFit="1"/>
    </xf>
    <xf numFmtId="0" fontId="70" fillId="0" borderId="9" xfId="0" applyFont="1" applyFill="1" applyBorder="1" applyAlignment="1">
      <alignment horizontal="center" vertical="center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/>
    </xf>
    <xf numFmtId="0" fontId="87" fillId="0" borderId="26" xfId="0" applyFont="1" applyFill="1" applyBorder="1" applyAlignment="1">
      <alignment horizontal="left" vertical="center" shrinkToFit="1"/>
    </xf>
    <xf numFmtId="0" fontId="96" fillId="0" borderId="26" xfId="0" applyFont="1" applyFill="1" applyBorder="1"/>
    <xf numFmtId="0" fontId="70" fillId="0" borderId="2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 shrinkToFit="1"/>
    </xf>
    <xf numFmtId="0" fontId="96" fillId="0" borderId="0" xfId="0" applyFont="1" applyFill="1"/>
    <xf numFmtId="0" fontId="2" fillId="0" borderId="9" xfId="0" applyFont="1" applyFill="1" applyBorder="1" applyAlignment="1">
      <alignment vertical="center" wrapText="1" shrinkToFit="1"/>
    </xf>
    <xf numFmtId="0" fontId="2" fillId="0" borderId="9" xfId="0" applyFont="1" applyBorder="1" applyAlignment="1">
      <alignment horizontal="left" vertical="center" shrinkToFit="1"/>
    </xf>
    <xf numFmtId="0" fontId="70" fillId="0" borderId="25" xfId="0" applyFont="1" applyFill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70" fillId="0" borderId="24" xfId="0" applyFont="1" applyBorder="1" applyAlignment="1">
      <alignment horizontal="left" vertical="center" shrinkToFi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70" fillId="0" borderId="24" xfId="0" applyFont="1" applyFill="1" applyBorder="1" applyAlignment="1">
      <alignment horizontal="left" vertical="center" wrapText="1" shrinkToFit="1"/>
    </xf>
    <xf numFmtId="206" fontId="2" fillId="0" borderId="9" xfId="0" applyNumberFormat="1" applyFont="1" applyBorder="1" applyAlignment="1">
      <alignment horizontal="right" vertical="center" shrinkToFit="1"/>
    </xf>
    <xf numFmtId="206" fontId="2" fillId="0" borderId="9" xfId="0" applyNumberFormat="1" applyFont="1" applyFill="1" applyBorder="1" applyAlignment="1">
      <alignment horizontal="left" vertical="center" shrinkToFit="1"/>
    </xf>
    <xf numFmtId="206" fontId="2" fillId="0" borderId="25" xfId="0" applyNumberFormat="1" applyFont="1" applyFill="1" applyBorder="1" applyAlignment="1">
      <alignment horizontal="right" vertical="center" shrinkToFit="1"/>
    </xf>
    <xf numFmtId="206" fontId="2" fillId="0" borderId="25" xfId="0" applyNumberFormat="1" applyFont="1" applyBorder="1" applyAlignment="1">
      <alignment horizontal="right" vertical="center" shrinkToFit="1"/>
    </xf>
    <xf numFmtId="206" fontId="70" fillId="0" borderId="9" xfId="0" applyNumberFormat="1" applyFont="1" applyFill="1" applyBorder="1" applyAlignment="1">
      <alignment horizontal="center" vertical="center" shrinkToFit="1"/>
    </xf>
    <xf numFmtId="206" fontId="87" fillId="0" borderId="9" xfId="0" applyNumberFormat="1" applyFont="1" applyFill="1" applyBorder="1" applyAlignment="1">
      <alignment horizontal="left" vertical="center" shrinkToFit="1"/>
    </xf>
    <xf numFmtId="206" fontId="87" fillId="0" borderId="9" xfId="0" applyNumberFormat="1" applyFont="1" applyFill="1" applyBorder="1" applyAlignment="1">
      <alignment vertical="center" shrinkToFit="1"/>
    </xf>
    <xf numFmtId="206" fontId="96" fillId="0" borderId="9" xfId="0" applyNumberFormat="1" applyFont="1" applyFill="1" applyBorder="1"/>
    <xf numFmtId="206" fontId="70" fillId="0" borderId="24" xfId="0" applyNumberFormat="1" applyFont="1" applyFill="1" applyBorder="1" applyAlignment="1">
      <alignment horizontal="right" vertical="center" shrinkToFit="1"/>
    </xf>
    <xf numFmtId="206" fontId="70" fillId="0" borderId="24" xfId="0" applyNumberFormat="1" applyFont="1" applyFill="1" applyBorder="1" applyAlignment="1">
      <alignment horizontal="center" vertical="center" shrinkToFit="1"/>
    </xf>
    <xf numFmtId="207" fontId="2" fillId="0" borderId="9" xfId="0" applyNumberFormat="1" applyFont="1" applyBorder="1" applyAlignment="1">
      <alignment horizontal="right" vertical="center" shrinkToFit="1"/>
    </xf>
    <xf numFmtId="207" fontId="2" fillId="0" borderId="25" xfId="0" applyNumberFormat="1" applyFont="1" applyBorder="1" applyAlignment="1">
      <alignment horizontal="right" vertical="center" shrinkToFit="1"/>
    </xf>
    <xf numFmtId="0" fontId="100" fillId="0" borderId="0" xfId="0" applyFont="1" applyAlignment="1"/>
    <xf numFmtId="0" fontId="101" fillId="0" borderId="0" xfId="0" applyFont="1"/>
    <xf numFmtId="0" fontId="70" fillId="0" borderId="29" xfId="0" applyFont="1" applyFill="1" applyBorder="1" applyAlignment="1">
      <alignment horizontal="center" vertical="center" wrapText="1" shrinkToFit="1"/>
    </xf>
    <xf numFmtId="0" fontId="70" fillId="0" borderId="30" xfId="0" applyFont="1" applyFill="1" applyBorder="1" applyAlignment="1">
      <alignment horizontal="center" vertical="center" wrapText="1" shrinkToFit="1"/>
    </xf>
    <xf numFmtId="0" fontId="70" fillId="0" borderId="28" xfId="0" applyFont="1" applyFill="1" applyBorder="1" applyAlignment="1">
      <alignment horizontal="center" vertical="center" wrapText="1" shrinkToFit="1"/>
    </xf>
    <xf numFmtId="0" fontId="70" fillId="0" borderId="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left" vertical="center" wrapText="1" shrinkToFit="1"/>
    </xf>
    <xf numFmtId="207" fontId="103" fillId="0" borderId="9" xfId="0" applyNumberFormat="1" applyFont="1" applyBorder="1" applyAlignment="1">
      <alignment horizontal="right" vertical="center" shrinkToFit="1"/>
    </xf>
    <xf numFmtId="206" fontId="70" fillId="0" borderId="24" xfId="0" applyNumberFormat="1" applyFont="1" applyBorder="1" applyAlignment="1">
      <alignment horizontal="right" vertical="center" shrinkToFit="1"/>
    </xf>
    <xf numFmtId="207" fontId="70" fillId="0" borderId="24" xfId="0" applyNumberFormat="1" applyFont="1" applyBorder="1" applyAlignment="1">
      <alignment horizontal="right" vertical="center" shrinkToFit="1"/>
    </xf>
    <xf numFmtId="206" fontId="94" fillId="0" borderId="0" xfId="293" applyNumberFormat="1" applyFont="1" applyAlignment="1">
      <alignment vertical="center"/>
    </xf>
    <xf numFmtId="206" fontId="96" fillId="0" borderId="0" xfId="0" applyNumberFormat="1" applyFont="1"/>
    <xf numFmtId="206" fontId="2" fillId="0" borderId="9" xfId="0" applyNumberFormat="1" applyFont="1" applyFill="1" applyBorder="1" applyAlignment="1">
      <alignment horizontal="center" vertical="center" shrinkToFit="1"/>
    </xf>
    <xf numFmtId="206" fontId="0" fillId="0" borderId="0" xfId="0" applyNumberFormat="1"/>
    <xf numFmtId="0" fontId="26" fillId="0" borderId="0" xfId="281"/>
    <xf numFmtId="0" fontId="4" fillId="51" borderId="0" xfId="281" applyFont="1" applyFill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 shrinkToFit="1"/>
    </xf>
    <xf numFmtId="0" fontId="70" fillId="0" borderId="25" xfId="0" applyFont="1" applyFill="1" applyBorder="1" applyAlignment="1">
      <alignment horizontal="center" vertical="center" shrinkToFit="1"/>
    </xf>
    <xf numFmtId="0" fontId="106" fillId="51" borderId="33" xfId="281" applyFont="1" applyFill="1" applyBorder="1" applyAlignment="1">
      <alignment horizontal="right" vertical="center"/>
    </xf>
    <xf numFmtId="0" fontId="106" fillId="51" borderId="34" xfId="281" applyFont="1" applyFill="1" applyBorder="1" applyAlignment="1">
      <alignment horizontal="left" vertical="center"/>
    </xf>
    <xf numFmtId="0" fontId="4" fillId="51" borderId="34" xfId="281" applyFont="1" applyFill="1" applyBorder="1" applyAlignment="1">
      <alignment horizontal="left" vertical="center"/>
    </xf>
    <xf numFmtId="0" fontId="106" fillId="51" borderId="34" xfId="281" applyFont="1" applyFill="1" applyBorder="1" applyAlignment="1">
      <alignment horizontal="center" vertical="center"/>
    </xf>
    <xf numFmtId="0" fontId="106" fillId="51" borderId="41" xfId="281" applyFont="1" applyFill="1" applyBorder="1" applyAlignment="1">
      <alignment horizontal="right" vertical="center"/>
    </xf>
    <xf numFmtId="0" fontId="5" fillId="0" borderId="35" xfId="281" applyFont="1" applyFill="1" applyBorder="1" applyAlignment="1">
      <alignment horizontal="center" vertical="center"/>
    </xf>
    <xf numFmtId="0" fontId="5" fillId="0" borderId="39" xfId="281" applyFont="1" applyFill="1" applyBorder="1" applyAlignment="1">
      <alignment horizontal="center" vertical="center"/>
    </xf>
    <xf numFmtId="0" fontId="104" fillId="0" borderId="40" xfId="281" applyFont="1" applyFill="1" applyBorder="1" applyAlignment="1">
      <alignment horizontal="center" vertical="center"/>
    </xf>
    <xf numFmtId="208" fontId="104" fillId="51" borderId="36" xfId="281" applyNumberFormat="1" applyFont="1" applyFill="1" applyBorder="1" applyAlignment="1">
      <alignment horizontal="right" vertical="center"/>
    </xf>
    <xf numFmtId="208" fontId="104" fillId="51" borderId="37" xfId="281" applyNumberFormat="1" applyFont="1" applyFill="1" applyBorder="1" applyAlignment="1">
      <alignment horizontal="right" vertic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14" fontId="102" fillId="0" borderId="0" xfId="0" applyNumberFormat="1" applyFont="1" applyAlignment="1">
      <alignment horizontal="right"/>
    </xf>
    <xf numFmtId="0" fontId="70" fillId="0" borderId="28" xfId="0" applyFont="1" applyFill="1" applyBorder="1" applyAlignment="1">
      <alignment horizontal="center" vertical="center" shrinkToFit="1"/>
    </xf>
    <xf numFmtId="0" fontId="70" fillId="0" borderId="29" xfId="0" applyFont="1" applyFill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86" fillId="0" borderId="0" xfId="0" applyFont="1" applyAlignment="1">
      <alignment horizontal="center"/>
    </xf>
    <xf numFmtId="31" fontId="2" fillId="0" borderId="31" xfId="0" applyNumberFormat="1" applyFont="1" applyBorder="1" applyAlignment="1">
      <alignment horizontal="right"/>
    </xf>
    <xf numFmtId="0" fontId="70" fillId="0" borderId="29" xfId="0" applyFont="1" applyFill="1" applyBorder="1" applyAlignment="1">
      <alignment horizontal="center" vertical="center" wrapText="1" shrinkToFit="1"/>
    </xf>
    <xf numFmtId="0" fontId="70" fillId="0" borderId="9" xfId="0" applyFont="1" applyFill="1" applyBorder="1" applyAlignment="1">
      <alignment horizontal="center" vertical="center" wrapText="1" shrinkToFit="1"/>
    </xf>
    <xf numFmtId="0" fontId="97" fillId="0" borderId="0" xfId="0" applyFont="1" applyAlignment="1">
      <alignment horizontal="center"/>
    </xf>
    <xf numFmtId="0" fontId="70" fillId="0" borderId="30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28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98" fillId="0" borderId="0" xfId="0" applyFont="1" applyAlignment="1">
      <alignment horizontal="center"/>
    </xf>
    <xf numFmtId="0" fontId="88" fillId="0" borderId="0" xfId="0" applyFont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 shrinkToFit="1"/>
    </xf>
    <xf numFmtId="0" fontId="70" fillId="0" borderId="25" xfId="0" applyFont="1" applyFill="1" applyBorder="1" applyAlignment="1">
      <alignment horizontal="center" vertical="center" shrinkToFit="1"/>
    </xf>
    <xf numFmtId="0" fontId="97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205" fontId="70" fillId="0" borderId="28" xfId="0" applyNumberFormat="1" applyFont="1" applyBorder="1" applyAlignment="1">
      <alignment horizontal="center" vertical="center"/>
    </xf>
    <xf numFmtId="205" fontId="70" fillId="0" borderId="29" xfId="0" applyNumberFormat="1" applyFont="1" applyBorder="1" applyAlignment="1">
      <alignment horizontal="center" vertical="center"/>
    </xf>
    <xf numFmtId="205" fontId="70" fillId="0" borderId="30" xfId="0" applyNumberFormat="1" applyFont="1" applyBorder="1" applyAlignment="1">
      <alignment horizontal="center" vertical="center"/>
    </xf>
    <xf numFmtId="0" fontId="7" fillId="51" borderId="0" xfId="281" applyFont="1" applyFill="1" applyBorder="1" applyAlignment="1">
      <alignment horizontal="left" vertical="center" wrapText="1"/>
    </xf>
    <xf numFmtId="0" fontId="7" fillId="0" borderId="0" xfId="281" applyFont="1" applyBorder="1" applyAlignment="1">
      <alignment horizontal="left" vertical="center" wrapText="1"/>
    </xf>
    <xf numFmtId="0" fontId="105" fillId="51" borderId="0" xfId="281" applyFont="1" applyFill="1" applyBorder="1" applyAlignment="1">
      <alignment horizontal="center" vertical="center"/>
    </xf>
    <xf numFmtId="0" fontId="105" fillId="51" borderId="33" xfId="281" applyFont="1" applyFill="1" applyBorder="1" applyAlignment="1">
      <alignment horizontal="center" vertical="center"/>
    </xf>
    <xf numFmtId="0" fontId="5" fillId="0" borderId="38" xfId="281" applyFont="1" applyFill="1" applyBorder="1" applyAlignment="1">
      <alignment horizontal="left" vertical="center"/>
    </xf>
    <xf numFmtId="0" fontId="5" fillId="0" borderId="35" xfId="281" applyFont="1" applyFill="1" applyBorder="1" applyAlignment="1">
      <alignment horizontal="center" vertical="center" wrapText="1"/>
    </xf>
    <xf numFmtId="0" fontId="5" fillId="0" borderId="39" xfId="281" applyFont="1" applyFill="1" applyBorder="1" applyAlignment="1">
      <alignment horizontal="center" vertical="center"/>
    </xf>
    <xf numFmtId="0" fontId="5" fillId="0" borderId="35" xfId="281" applyFont="1" applyFill="1" applyBorder="1" applyAlignment="1">
      <alignment horizontal="center" vertical="center"/>
    </xf>
  </cellXfs>
  <cellStyles count="4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&#10;NA_x000d_&#10;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 2" xfId="28"/>
    <cellStyle name="20% - 强调文字颜色 2 2" xfId="29"/>
    <cellStyle name="20% - 强调文字颜色 3 2" xfId="30"/>
    <cellStyle name="20% - 强调文字颜色 4 2" xfId="31"/>
    <cellStyle name="20% - 强调文字颜色 5 2" xfId="32"/>
    <cellStyle name="20% - 强调文字颜色 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强调文字颜色 1 2" xfId="40"/>
    <cellStyle name="40% - 强调文字颜色 2 2" xfId="41"/>
    <cellStyle name="40% - 强调文字颜色 3 2" xfId="42"/>
    <cellStyle name="40% - 强调文字颜色 4 2" xfId="43"/>
    <cellStyle name="40% - 强调文字颜色 5 2" xfId="44"/>
    <cellStyle name="40% - 强调文字颜色 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强调文字颜色 1 2" xfId="52"/>
    <cellStyle name="60% - 强调文字颜色 2 2" xfId="53"/>
    <cellStyle name="60% - 强调文字颜色 3 2" xfId="54"/>
    <cellStyle name="60% - 强调文字颜色 4 2" xfId="55"/>
    <cellStyle name="60% - 强调文字颜色 5 2" xfId="56"/>
    <cellStyle name="60% - 强调文字颜色 6 2" xfId="57"/>
    <cellStyle name="6mal" xfId="58"/>
    <cellStyle name="Accent1" xfId="59"/>
    <cellStyle name="Accent1 - 20%" xfId="60"/>
    <cellStyle name="Accent1 - 40%" xfId="61"/>
    <cellStyle name="Accent1 - 60%" xfId="62"/>
    <cellStyle name="Accent1_公安安全支出补充表5.14" xfId="63"/>
    <cellStyle name="Accent2" xfId="64"/>
    <cellStyle name="Accent2 - 20%" xfId="65"/>
    <cellStyle name="Accent2 - 40%" xfId="66"/>
    <cellStyle name="Accent2 - 60%" xfId="67"/>
    <cellStyle name="Accent2_公安安全支出补充表5.14" xfId="68"/>
    <cellStyle name="Accent3" xfId="69"/>
    <cellStyle name="Accent3 - 20%" xfId="70"/>
    <cellStyle name="Accent3 - 40%" xfId="71"/>
    <cellStyle name="Accent3 - 60%" xfId="72"/>
    <cellStyle name="Accent3_公安安全支出补充表5.14" xfId="73"/>
    <cellStyle name="Accent4" xfId="74"/>
    <cellStyle name="Accent4 - 20%" xfId="75"/>
    <cellStyle name="Accent4 - 40%" xfId="76"/>
    <cellStyle name="Accent4 - 60%" xfId="77"/>
    <cellStyle name="Accent4_公安安全支出补充表5.14" xfId="78"/>
    <cellStyle name="Accent5" xfId="79"/>
    <cellStyle name="Accent5 - 20%" xfId="80"/>
    <cellStyle name="Accent5 - 40%" xfId="81"/>
    <cellStyle name="Accent5 - 60%" xfId="82"/>
    <cellStyle name="Accent5_公安安全支出补充表5.14" xfId="83"/>
    <cellStyle name="Accent6" xfId="84"/>
    <cellStyle name="Accent6 - 20%" xfId="85"/>
    <cellStyle name="Accent6 - 40%" xfId="86"/>
    <cellStyle name="Accent6 - 60%" xfId="87"/>
    <cellStyle name="Accent6_公安安全支出补充表5.14" xfId="88"/>
    <cellStyle name="args.style" xfId="89"/>
    <cellStyle name="Bad" xfId="90"/>
    <cellStyle name="Black" xfId="91"/>
    <cellStyle name="Border" xfId="92"/>
    <cellStyle name="Calc Currency (0)" xfId="93"/>
    <cellStyle name="Calculation" xfId="94"/>
    <cellStyle name="Check Cell" xfId="95"/>
    <cellStyle name="Comma [0]" xfId="96"/>
    <cellStyle name="comma zerodec" xfId="97"/>
    <cellStyle name="Comma_!!!GO" xfId="98"/>
    <cellStyle name="comma-d" xfId="99"/>
    <cellStyle name="Currency [0]" xfId="100"/>
    <cellStyle name="Currency_!!!GO" xfId="101"/>
    <cellStyle name="Currency1" xfId="102"/>
    <cellStyle name="Date" xfId="103"/>
    <cellStyle name="Dezimal [0]_laroux" xfId="104"/>
    <cellStyle name="Dezimal_laroux" xfId="105"/>
    <cellStyle name="Dollar (zero dec)" xfId="106"/>
    <cellStyle name="Explanatory Text" xfId="107"/>
    <cellStyle name="Fixed" xfId="108"/>
    <cellStyle name="Followed Hyperlink_AheadBehind.xls Chart 23" xfId="109"/>
    <cellStyle name="Good" xfId="110"/>
    <cellStyle name="Grey" xfId="111"/>
    <cellStyle name="Header1" xfId="112"/>
    <cellStyle name="Header2" xfId="113"/>
    <cellStyle name="Heading 1" xfId="114"/>
    <cellStyle name="Heading 2" xfId="115"/>
    <cellStyle name="Heading 3" xfId="116"/>
    <cellStyle name="Heading 4" xfId="117"/>
    <cellStyle name="HEADING1" xfId="118"/>
    <cellStyle name="HEADING2" xfId="119"/>
    <cellStyle name="Hyperlink_AheadBehind.xls Chart 23" xfId="120"/>
    <cellStyle name="Input" xfId="121"/>
    <cellStyle name="Input [yellow]" xfId="122"/>
    <cellStyle name="Input Cells" xfId="123"/>
    <cellStyle name="Linked Cell" xfId="124"/>
    <cellStyle name="Linked Cells" xfId="125"/>
    <cellStyle name="Millares [0]_96 Risk" xfId="126"/>
    <cellStyle name="Millares_96 Risk" xfId="127"/>
    <cellStyle name="Milliers [0]_!!!GO" xfId="128"/>
    <cellStyle name="Milliers_!!!GO" xfId="129"/>
    <cellStyle name="Moneda [0]_96 Risk" xfId="130"/>
    <cellStyle name="Moneda_96 Risk" xfId="131"/>
    <cellStyle name="Mon閠aire [0]_!!!GO" xfId="132"/>
    <cellStyle name="Mon閠aire_!!!GO" xfId="133"/>
    <cellStyle name="Neutral" xfId="134"/>
    <cellStyle name="New Times Roman" xfId="135"/>
    <cellStyle name="no dec" xfId="136"/>
    <cellStyle name="Non défini" xfId="137"/>
    <cellStyle name="Norma,_laroux_4_营业在建 (2)_E21" xfId="138"/>
    <cellStyle name="Normal - Style1" xfId="139"/>
    <cellStyle name="Normal_!!!GO" xfId="140"/>
    <cellStyle name="Normal_Book1" xfId="141"/>
    <cellStyle name="Note" xfId="142"/>
    <cellStyle name="Output" xfId="143"/>
    <cellStyle name="per.style" xfId="144"/>
    <cellStyle name="Percent [2]" xfId="145"/>
    <cellStyle name="Percent_!!!GO" xfId="146"/>
    <cellStyle name="Pourcentage_pldt" xfId="147"/>
    <cellStyle name="PSChar" xfId="148"/>
    <cellStyle name="PSDate" xfId="149"/>
    <cellStyle name="PSDec" xfId="150"/>
    <cellStyle name="PSHeading" xfId="151"/>
    <cellStyle name="PSInt" xfId="152"/>
    <cellStyle name="PSSpacer" xfId="153"/>
    <cellStyle name="Red" xfId="154"/>
    <cellStyle name="RowLevel_0" xfId="155"/>
    <cellStyle name="s]_x000d_&#10;load=_x000d_&#10;run=_x000d_&#10;NullPort=None_x000d_&#10;device=HP LaserJet 4 Plus,HPPCL5MS,LPT1:_x000d_&#10;_x000d_&#10;[Desktop]_x000d_&#10;Wallpaper=(无)_x000d_&#10;TileWallpaper=0_x000d_" xfId="156"/>
    <cellStyle name="sstot" xfId="157"/>
    <cellStyle name="Standard_AREAS" xfId="158"/>
    <cellStyle name="t" xfId="159"/>
    <cellStyle name="t_HVAC Equipment (3)" xfId="160"/>
    <cellStyle name="Title" xfId="161"/>
    <cellStyle name="Total" xfId="162"/>
    <cellStyle name="Tusental (0)_pldt" xfId="163"/>
    <cellStyle name="Tusental_pldt" xfId="164"/>
    <cellStyle name="Valuta (0)_pldt" xfId="165"/>
    <cellStyle name="Valuta_pldt" xfId="166"/>
    <cellStyle name="Warning Text" xfId="167"/>
    <cellStyle name="百分比 2" xfId="168"/>
    <cellStyle name="百分比 3" xfId="169"/>
    <cellStyle name="百分比 4" xfId="170"/>
    <cellStyle name="捠壿 [0.00]_Region Orders (2)" xfId="171"/>
    <cellStyle name="捠壿_Region Orders (2)" xfId="172"/>
    <cellStyle name="编号" xfId="173"/>
    <cellStyle name="标题 1 2" xfId="174"/>
    <cellStyle name="标题 2 2" xfId="175"/>
    <cellStyle name="标题 3 2" xfId="176"/>
    <cellStyle name="标题 4 2" xfId="177"/>
    <cellStyle name="标题 5" xfId="178"/>
    <cellStyle name="标题1" xfId="179"/>
    <cellStyle name="表标题" xfId="180"/>
    <cellStyle name="部门" xfId="181"/>
    <cellStyle name="差 2" xfId="182"/>
    <cellStyle name="差_ 表二" xfId="183"/>
    <cellStyle name="差_~4190974" xfId="184"/>
    <cellStyle name="差_~5676413" xfId="185"/>
    <cellStyle name="差_00省级(打印)" xfId="186"/>
    <cellStyle name="差_00省级(定稿)" xfId="187"/>
    <cellStyle name="差_03昭通" xfId="188"/>
    <cellStyle name="差_0502通海县" xfId="189"/>
    <cellStyle name="差_05玉溪" xfId="190"/>
    <cellStyle name="差_0605石屏县" xfId="191"/>
    <cellStyle name="差_1003牟定县" xfId="192"/>
    <cellStyle name="差_1110洱源县" xfId="193"/>
    <cellStyle name="差_11大理" xfId="194"/>
    <cellStyle name="差_2、土地面积、人口、粮食产量基本情况" xfId="195"/>
    <cellStyle name="差_2006年分析表" xfId="196"/>
    <cellStyle name="差_2006年基础数据" xfId="197"/>
    <cellStyle name="差_2006年全省财力计算表（中央、决算）" xfId="198"/>
    <cellStyle name="差_2006年水利统计指标统计表" xfId="199"/>
    <cellStyle name="差_2006年在职人员情况" xfId="200"/>
    <cellStyle name="差_2007年检察院案件数" xfId="201"/>
    <cellStyle name="差_2007年可用财力" xfId="202"/>
    <cellStyle name="差_2007年人员分部门统计表" xfId="203"/>
    <cellStyle name="差_2007年政法部门业务指标" xfId="204"/>
    <cellStyle name="差_2008年县级公安保障标准落实奖励经费分配测算" xfId="205"/>
    <cellStyle name="差_2008云南省分县市中小学教职工统计表（教育厅提供）" xfId="206"/>
    <cellStyle name="差_2009年一般性转移支付标准工资" xfId="207"/>
    <cellStyle name="差_2009年一般性转移支付标准工资_~4190974" xfId="208"/>
    <cellStyle name="差_2009年一般性转移支付标准工资_~5676413" xfId="209"/>
    <cellStyle name="差_2009年一般性转移支付标准工资_不用软件计算9.1不考虑经费管理评价xl" xfId="210"/>
    <cellStyle name="差_2009年一般性转移支付标准工资_地方配套按人均增幅控制8.30xl" xfId="211"/>
    <cellStyle name="差_2009年一般性转移支付标准工资_地方配套按人均增幅控制8.30一般预算平均增幅、人均可用财力平均增幅两次控制、社会治安系数调整、案件数调整xl" xfId="212"/>
    <cellStyle name="差_2009年一般性转移支付标准工资_地方配套按人均增幅控制8.31（调整结案率后）xl" xfId="213"/>
    <cellStyle name="差_2009年一般性转移支付标准工资_奖励补助测算5.22测试" xfId="214"/>
    <cellStyle name="差_2009年一般性转移支付标准工资_奖励补助测算5.23新" xfId="215"/>
    <cellStyle name="差_2009年一般性转移支付标准工资_奖励补助测算5.24冯铸" xfId="216"/>
    <cellStyle name="差_2009年一般性转移支付标准工资_奖励补助测算7.23" xfId="217"/>
    <cellStyle name="差_2009年一般性转移支付标准工资_奖励补助测算7.25" xfId="218"/>
    <cellStyle name="差_2009年一般性转移支付标准工资_奖励补助测算7.25 (version 1) (version 1)" xfId="219"/>
    <cellStyle name="差_530623_2006年县级财政报表附表" xfId="220"/>
    <cellStyle name="差_530629_2006年县级财政报表附表" xfId="221"/>
    <cellStyle name="差_5334_2006年迪庆县级财政报表附表" xfId="222"/>
    <cellStyle name="差_Book1" xfId="223"/>
    <cellStyle name="差_Book1_1" xfId="224"/>
    <cellStyle name="差_Book1_2" xfId="225"/>
    <cellStyle name="差_Book1_3" xfId="226"/>
    <cellStyle name="差_Book1_县公司" xfId="227"/>
    <cellStyle name="差_Book1_银行账户情况表_2010年12月" xfId="228"/>
    <cellStyle name="差_Book2" xfId="229"/>
    <cellStyle name="差_M01-2(州市补助收入)" xfId="230"/>
    <cellStyle name="差_M03" xfId="231"/>
    <cellStyle name="差_不用软件计算9.1不考虑经费管理评价xl" xfId="232"/>
    <cellStyle name="差_财政供养人员" xfId="233"/>
    <cellStyle name="差_财政支出对上级的依赖程度" xfId="234"/>
    <cellStyle name="差_城建部门" xfId="235"/>
    <cellStyle name="差_地方配套按人均增幅控制8.30xl" xfId="236"/>
    <cellStyle name="差_地方配套按人均增幅控制8.30一般预算平均增幅、人均可用财力平均增幅两次控制、社会治安系数调整、案件数调整xl" xfId="237"/>
    <cellStyle name="差_地方配套按人均增幅控制8.31（调整结案率后）xl" xfId="238"/>
    <cellStyle name="差_第五部分(才淼、饶永宏）" xfId="239"/>
    <cellStyle name="差_第一部分：综合全" xfId="240"/>
    <cellStyle name="差_高中教师人数（教育厅1.6日提供）" xfId="241"/>
    <cellStyle name="差_汇总" xfId="242"/>
    <cellStyle name="差_汇总-县级财政报表附表" xfId="243"/>
    <cellStyle name="差_基础数据分析" xfId="244"/>
    <cellStyle name="差_检验表" xfId="245"/>
    <cellStyle name="差_检验表（调整后）" xfId="246"/>
    <cellStyle name="差_建行" xfId="247"/>
    <cellStyle name="差_奖励补助测算5.22测试" xfId="248"/>
    <cellStyle name="差_奖励补助测算5.23新" xfId="249"/>
    <cellStyle name="差_奖励补助测算5.24冯铸" xfId="250"/>
    <cellStyle name="差_奖励补助测算7.23" xfId="251"/>
    <cellStyle name="差_奖励补助测算7.25" xfId="252"/>
    <cellStyle name="差_奖励补助测算7.25 (version 1) (version 1)" xfId="253"/>
    <cellStyle name="差_教师绩效工资测算表（离退休按各地上报数测算）2009年1月1日" xfId="254"/>
    <cellStyle name="差_教育厅提供义务教育及高中教师人数（2009年1月6日）" xfId="255"/>
    <cellStyle name="差_历年教师人数" xfId="256"/>
    <cellStyle name="差_丽江汇总" xfId="257"/>
    <cellStyle name="差_三季度－表二" xfId="258"/>
    <cellStyle name="差_卫生部门" xfId="259"/>
    <cellStyle name="差_文体广播部门" xfId="260"/>
    <cellStyle name="差_下半年禁毒办案经费分配2544.3万元" xfId="261"/>
    <cellStyle name="差_下半年禁吸戒毒经费1000万元" xfId="262"/>
    <cellStyle name="差_县公司" xfId="263"/>
    <cellStyle name="差_县级公安机关公用经费标准奖励测算方案（定稿）" xfId="264"/>
    <cellStyle name="差_县级基础数据" xfId="265"/>
    <cellStyle name="差_业务工作量指标" xfId="266"/>
    <cellStyle name="差_义务教育阶段教职工人数（教育厅提供最终）" xfId="267"/>
    <cellStyle name="差_银行账户情况表_2010年12月" xfId="268"/>
    <cellStyle name="差_云南农村义务教育统计表" xfId="269"/>
    <cellStyle name="差_云南省2008年中小学教师人数统计表" xfId="270"/>
    <cellStyle name="差_云南省2008年中小学教职工情况（教育厅提供20090101加工整理）" xfId="271"/>
    <cellStyle name="差_云南省2008年转移支付测算——州市本级考核部分及政策性测算" xfId="272"/>
    <cellStyle name="差_云南水利电力有限公司" xfId="273"/>
    <cellStyle name="差_指标四" xfId="274"/>
    <cellStyle name="差_指标五" xfId="275"/>
    <cellStyle name="常规" xfId="0" builtinId="0"/>
    <cellStyle name="常规 2" xfId="276"/>
    <cellStyle name="常规 2 2" xfId="277"/>
    <cellStyle name="常规 2 2 2" xfId="278"/>
    <cellStyle name="常规 2 2_Book1" xfId="279"/>
    <cellStyle name="常规 2 3" xfId="280"/>
    <cellStyle name="常规 2 4" xfId="281"/>
    <cellStyle name="常规 2 5" xfId="282"/>
    <cellStyle name="常规 2 6" xfId="283"/>
    <cellStyle name="常规 2 7" xfId="284"/>
    <cellStyle name="常规 2 8" xfId="285"/>
    <cellStyle name="常规 2_02-2008决算报表格式" xfId="286"/>
    <cellStyle name="常规 3" xfId="287"/>
    <cellStyle name="常规 4" xfId="288"/>
    <cellStyle name="常规 5" xfId="289"/>
    <cellStyle name="常规 6" xfId="290"/>
    <cellStyle name="常规 7" xfId="291"/>
    <cellStyle name="常规 8" xfId="292"/>
    <cellStyle name="常规_04-分类改革-预算表" xfId="293"/>
    <cellStyle name="超级链接" xfId="294"/>
    <cellStyle name="超链接 2" xfId="295"/>
    <cellStyle name="分级显示行_1_13区汇总" xfId="297"/>
    <cellStyle name="分级显示列_1_Book1" xfId="296"/>
    <cellStyle name="归盒啦_95" xfId="298"/>
    <cellStyle name="好 2" xfId="299"/>
    <cellStyle name="好_ 表二" xfId="300"/>
    <cellStyle name="好_~4190974" xfId="301"/>
    <cellStyle name="好_~5676413" xfId="302"/>
    <cellStyle name="好_00省级(打印)" xfId="303"/>
    <cellStyle name="好_00省级(定稿)" xfId="304"/>
    <cellStyle name="好_03昭通" xfId="305"/>
    <cellStyle name="好_0502通海县" xfId="306"/>
    <cellStyle name="好_05玉溪" xfId="307"/>
    <cellStyle name="好_0605石屏县" xfId="308"/>
    <cellStyle name="好_1003牟定县" xfId="309"/>
    <cellStyle name="好_1110洱源县" xfId="310"/>
    <cellStyle name="好_11大理" xfId="311"/>
    <cellStyle name="好_2、土地面积、人口、粮食产量基本情况" xfId="312"/>
    <cellStyle name="好_2006年分析表" xfId="313"/>
    <cellStyle name="好_2006年基础数据" xfId="314"/>
    <cellStyle name="好_2006年全省财力计算表（中央、决算）" xfId="315"/>
    <cellStyle name="好_2006年水利统计指标统计表" xfId="316"/>
    <cellStyle name="好_2006年在职人员情况" xfId="317"/>
    <cellStyle name="好_2007年检察院案件数" xfId="318"/>
    <cellStyle name="好_2007年可用财力" xfId="319"/>
    <cellStyle name="好_2007年人员分部门统计表" xfId="320"/>
    <cellStyle name="好_2007年政法部门业务指标" xfId="321"/>
    <cellStyle name="好_2008年县级公安保障标准落实奖励经费分配测算" xfId="322"/>
    <cellStyle name="好_2008云南省分县市中小学教职工统计表（教育厅提供）" xfId="323"/>
    <cellStyle name="好_2009年一般性转移支付标准工资" xfId="324"/>
    <cellStyle name="好_2009年一般性转移支付标准工资_~4190974" xfId="325"/>
    <cellStyle name="好_2009年一般性转移支付标准工资_~5676413" xfId="326"/>
    <cellStyle name="好_2009年一般性转移支付标准工资_不用软件计算9.1不考虑经费管理评价xl" xfId="327"/>
    <cellStyle name="好_2009年一般性转移支付标准工资_地方配套按人均增幅控制8.30xl" xfId="328"/>
    <cellStyle name="好_2009年一般性转移支付标准工资_地方配套按人均增幅控制8.30一般预算平均增幅、人均可用财力平均增幅两次控制、社会治安系数调整、案件数调整xl" xfId="329"/>
    <cellStyle name="好_2009年一般性转移支付标准工资_地方配套按人均增幅控制8.31（调整结案率后）xl" xfId="330"/>
    <cellStyle name="好_2009年一般性转移支付标准工资_奖励补助测算5.22测试" xfId="331"/>
    <cellStyle name="好_2009年一般性转移支付标准工资_奖励补助测算5.23新" xfId="332"/>
    <cellStyle name="好_2009年一般性转移支付标准工资_奖励补助测算5.24冯铸" xfId="333"/>
    <cellStyle name="好_2009年一般性转移支付标准工资_奖励补助测算7.23" xfId="334"/>
    <cellStyle name="好_2009年一般性转移支付标准工资_奖励补助测算7.25" xfId="335"/>
    <cellStyle name="好_2009年一般性转移支付标准工资_奖励补助测算7.25 (version 1) (version 1)" xfId="336"/>
    <cellStyle name="好_530623_2006年县级财政报表附表" xfId="337"/>
    <cellStyle name="好_530629_2006年县级财政报表附表" xfId="338"/>
    <cellStyle name="好_5334_2006年迪庆县级财政报表附表" xfId="339"/>
    <cellStyle name="好_Book1" xfId="340"/>
    <cellStyle name="好_Book1_1" xfId="341"/>
    <cellStyle name="好_Book1_2" xfId="342"/>
    <cellStyle name="好_Book1_3" xfId="343"/>
    <cellStyle name="好_Book1_县公司" xfId="344"/>
    <cellStyle name="好_Book1_银行账户情况表_2010年12月" xfId="345"/>
    <cellStyle name="好_Book2" xfId="346"/>
    <cellStyle name="好_M01-2(州市补助收入)" xfId="347"/>
    <cellStyle name="好_M03" xfId="348"/>
    <cellStyle name="好_不用软件计算9.1不考虑经费管理评价xl" xfId="349"/>
    <cellStyle name="好_财政供养人员" xfId="350"/>
    <cellStyle name="好_财政支出对上级的依赖程度" xfId="351"/>
    <cellStyle name="好_城建部门" xfId="352"/>
    <cellStyle name="好_地方配套按人均增幅控制8.30xl" xfId="353"/>
    <cellStyle name="好_地方配套按人均增幅控制8.30一般预算平均增幅、人均可用财力平均增幅两次控制、社会治安系数调整、案件数调整xl" xfId="354"/>
    <cellStyle name="好_地方配套按人均增幅控制8.31（调整结案率后）xl" xfId="355"/>
    <cellStyle name="好_第五部分(才淼、饶永宏）" xfId="356"/>
    <cellStyle name="好_第一部分：综合全" xfId="357"/>
    <cellStyle name="好_高中教师人数（教育厅1.6日提供）" xfId="358"/>
    <cellStyle name="好_汇总" xfId="359"/>
    <cellStyle name="好_汇总-县级财政报表附表" xfId="360"/>
    <cellStyle name="好_基础数据分析" xfId="361"/>
    <cellStyle name="好_检验表" xfId="362"/>
    <cellStyle name="好_检验表（调整后）" xfId="363"/>
    <cellStyle name="好_建行" xfId="364"/>
    <cellStyle name="好_奖励补助测算5.22测试" xfId="365"/>
    <cellStyle name="好_奖励补助测算5.23新" xfId="366"/>
    <cellStyle name="好_奖励补助测算5.24冯铸" xfId="367"/>
    <cellStyle name="好_奖励补助测算7.23" xfId="368"/>
    <cellStyle name="好_奖励补助测算7.25" xfId="369"/>
    <cellStyle name="好_奖励补助测算7.25 (version 1) (version 1)" xfId="370"/>
    <cellStyle name="好_教师绩效工资测算表（离退休按各地上报数测算）2009年1月1日" xfId="371"/>
    <cellStyle name="好_教育厅提供义务教育及高中教师人数（2009年1月6日）" xfId="372"/>
    <cellStyle name="好_历年教师人数" xfId="373"/>
    <cellStyle name="好_丽江汇总" xfId="374"/>
    <cellStyle name="好_三季度－表二" xfId="375"/>
    <cellStyle name="好_卫生部门" xfId="376"/>
    <cellStyle name="好_文体广播部门" xfId="377"/>
    <cellStyle name="好_下半年禁毒办案经费分配2544.3万元" xfId="378"/>
    <cellStyle name="好_下半年禁吸戒毒经费1000万元" xfId="379"/>
    <cellStyle name="好_县公司" xfId="380"/>
    <cellStyle name="好_县级公安机关公用经费标准奖励测算方案（定稿）" xfId="381"/>
    <cellStyle name="好_县级基础数据" xfId="382"/>
    <cellStyle name="好_业务工作量指标" xfId="383"/>
    <cellStyle name="好_义务教育阶段教职工人数（教育厅提供最终）" xfId="384"/>
    <cellStyle name="好_银行账户情况表_2010年12月" xfId="385"/>
    <cellStyle name="好_云南农村义务教育统计表" xfId="386"/>
    <cellStyle name="好_云南省2008年中小学教师人数统计表" xfId="387"/>
    <cellStyle name="好_云南省2008年中小学教职工情况（教育厅提供20090101加工整理）" xfId="388"/>
    <cellStyle name="好_云南省2008年转移支付测算——州市本级考核部分及政策性测算" xfId="389"/>
    <cellStyle name="好_云南水利电力有限公司" xfId="390"/>
    <cellStyle name="好_指标四" xfId="391"/>
    <cellStyle name="好_指标五" xfId="392"/>
    <cellStyle name="后继超级链接" xfId="393"/>
    <cellStyle name="汇总 2" xfId="394"/>
    <cellStyle name="货币 2" xfId="395"/>
    <cellStyle name="货币 2 2" xfId="396"/>
    <cellStyle name="貨幣 [0]_SGV" xfId="397"/>
    <cellStyle name="貨幣_SGV" xfId="398"/>
    <cellStyle name="计算 2" xfId="399"/>
    <cellStyle name="检查单元格 2" xfId="400"/>
    <cellStyle name="解释性文本 2" xfId="401"/>
    <cellStyle name="借出原因" xfId="402"/>
    <cellStyle name="警告文本 2" xfId="403"/>
    <cellStyle name="链接单元格 2" xfId="404"/>
    <cellStyle name="霓付 [0]_ +Foil &amp; -FOIL &amp; PAPER" xfId="410"/>
    <cellStyle name="霓付_ +Foil &amp; -FOIL &amp; PAPER" xfId="411"/>
    <cellStyle name="烹拳 [0]_ +Foil &amp; -FOIL &amp; PAPER" xfId="412"/>
    <cellStyle name="烹拳_ +Foil &amp; -FOIL &amp; PAPER" xfId="413"/>
    <cellStyle name="普通_ 白土" xfId="414"/>
    <cellStyle name="千分位[0]_ 白土" xfId="415"/>
    <cellStyle name="千分位_ 白土" xfId="416"/>
    <cellStyle name="千位[0]_ 方正PC" xfId="417"/>
    <cellStyle name="千位_ 方正PC" xfId="418"/>
    <cellStyle name="千位分隔 2" xfId="419"/>
    <cellStyle name="千位分隔 3" xfId="420"/>
    <cellStyle name="千位分隔[0] 2" xfId="421"/>
    <cellStyle name="钎霖_4岿角利" xfId="422"/>
    <cellStyle name="强调 1" xfId="423"/>
    <cellStyle name="强调 2" xfId="424"/>
    <cellStyle name="强调 3" xfId="425"/>
    <cellStyle name="强调文字颜色 1 2" xfId="426"/>
    <cellStyle name="强调文字颜色 2 2" xfId="427"/>
    <cellStyle name="强调文字颜色 3 2" xfId="428"/>
    <cellStyle name="强调文字颜色 4 2" xfId="429"/>
    <cellStyle name="强调文字颜色 5 2" xfId="430"/>
    <cellStyle name="强调文字颜色 6 2" xfId="431"/>
    <cellStyle name="日期" xfId="432"/>
    <cellStyle name="商品名称" xfId="433"/>
    <cellStyle name="适中 2" xfId="434"/>
    <cellStyle name="输出 2" xfId="435"/>
    <cellStyle name="输入 2" xfId="436"/>
    <cellStyle name="数量" xfId="437"/>
    <cellStyle name="数字" xfId="438"/>
    <cellStyle name="㼿㼿㼿㼿㼿㼿" xfId="447"/>
    <cellStyle name="㼿㼿㼿㼿㼿㼿㼿㼿㼿㼿㼿?" xfId="448"/>
    <cellStyle name="未定义" xfId="439"/>
    <cellStyle name="小数" xfId="440"/>
    <cellStyle name="样式 1" xfId="441"/>
    <cellStyle name="一般_SGV" xfId="442"/>
    <cellStyle name="昗弨_Pacific Region P&amp;L" xfId="443"/>
    <cellStyle name="寘嬫愗傝 [0.00]_Region Orders (2)" xfId="444"/>
    <cellStyle name="寘嬫愗傝_Region Orders (2)" xfId="445"/>
    <cellStyle name="注释 2" xfId="446"/>
    <cellStyle name="콤마 [0]_BOILER-CO1" xfId="405"/>
    <cellStyle name="콤마_BOILER-CO1" xfId="406"/>
    <cellStyle name="통화 [0]_BOILER-CO1" xfId="407"/>
    <cellStyle name="통화_BOILER-CO1" xfId="408"/>
    <cellStyle name="표준_0N-HANDLING " xfId="4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RowHeight="12.75"/>
  <sheetData/>
  <phoneticPr fontId="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view="pageBreakPreview" zoomScaleSheetLayoutView="100" workbookViewId="0">
      <selection activeCell="A2" sqref="A2:E2"/>
    </sheetView>
  </sheetViews>
  <sheetFormatPr defaultRowHeight="12.75"/>
  <cols>
    <col min="1" max="1" width="14.85546875" bestFit="1" customWidth="1"/>
    <col min="5" max="5" width="102.85546875" bestFit="1" customWidth="1"/>
    <col min="10" max="10" width="12.42578125" customWidth="1"/>
  </cols>
  <sheetData>
    <row r="1" spans="1:14" ht="154.5" customHeight="1">
      <c r="A1" s="89" t="s">
        <v>75</v>
      </c>
      <c r="B1" s="89"/>
      <c r="C1" s="89"/>
      <c r="D1" s="89"/>
      <c r="E1" s="89"/>
      <c r="F1" s="61"/>
      <c r="G1" s="61"/>
      <c r="H1" s="61"/>
      <c r="I1" s="61"/>
      <c r="J1" s="61"/>
      <c r="K1" s="61"/>
      <c r="L1" s="61"/>
      <c r="M1" s="61"/>
      <c r="N1" s="61"/>
    </row>
    <row r="2" spans="1:14" ht="159.75" customHeight="1">
      <c r="A2" s="90" t="s">
        <v>117</v>
      </c>
      <c r="B2" s="90"/>
      <c r="C2" s="90"/>
      <c r="D2" s="90"/>
      <c r="E2" s="90"/>
    </row>
    <row r="3" spans="1:14" ht="90.75">
      <c r="A3" s="62"/>
    </row>
    <row r="4" spans="1:14" ht="60">
      <c r="C4" s="91">
        <v>44076</v>
      </c>
      <c r="D4" s="91"/>
      <c r="E4" s="91"/>
    </row>
  </sheetData>
  <mergeCells count="3">
    <mergeCell ref="A1:E1"/>
    <mergeCell ref="A2:E2"/>
    <mergeCell ref="C4:E4"/>
  </mergeCells>
  <phoneticPr fontId="4" type="noConversion"/>
  <pageMargins left="0.24" right="0.1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37"/>
  <sheetViews>
    <sheetView workbookViewId="0">
      <selection activeCell="A30" sqref="A30"/>
    </sheetView>
  </sheetViews>
  <sheetFormatPr defaultRowHeight="12.75"/>
  <cols>
    <col min="1" max="1" width="41.7109375" customWidth="1"/>
    <col min="2" max="2" width="34.7109375" style="74" customWidth="1"/>
    <col min="3" max="3" width="45.42578125" customWidth="1"/>
    <col min="4" max="4" width="28.42578125" customWidth="1"/>
    <col min="5" max="5" width="13" bestFit="1" customWidth="1"/>
  </cols>
  <sheetData>
    <row r="1" spans="1:4" s="18" customFormat="1" ht="25.5" customHeight="1">
      <c r="A1" s="17"/>
      <c r="B1" s="71"/>
      <c r="C1" s="19"/>
    </row>
    <row r="2" spans="1:4" ht="27">
      <c r="A2" s="95" t="s">
        <v>118</v>
      </c>
      <c r="B2" s="95"/>
      <c r="C2" s="95"/>
      <c r="D2" s="95"/>
    </row>
    <row r="4" spans="1:4" ht="15.75" thickBot="1">
      <c r="A4" s="25"/>
      <c r="B4" s="72"/>
      <c r="C4" s="27"/>
      <c r="D4" s="24" t="s">
        <v>49</v>
      </c>
    </row>
    <row r="5" spans="1:4" s="20" customFormat="1" ht="15.4" customHeight="1">
      <c r="A5" s="92" t="s">
        <v>14</v>
      </c>
      <c r="B5" s="93" t="s">
        <v>19</v>
      </c>
      <c r="C5" s="93" t="s">
        <v>0</v>
      </c>
      <c r="D5" s="94" t="s">
        <v>19</v>
      </c>
    </row>
    <row r="6" spans="1:4" s="20" customFormat="1" ht="15.4" customHeight="1">
      <c r="A6" s="30" t="s">
        <v>15</v>
      </c>
      <c r="B6" s="53" t="s">
        <v>9</v>
      </c>
      <c r="C6" s="29" t="s">
        <v>13</v>
      </c>
      <c r="D6" s="31" t="s">
        <v>9</v>
      </c>
    </row>
    <row r="7" spans="1:4" s="20" customFormat="1" ht="15.4" customHeight="1">
      <c r="A7" s="32" t="s">
        <v>1</v>
      </c>
      <c r="B7" s="73" t="s">
        <v>11</v>
      </c>
      <c r="C7" s="28" t="s">
        <v>1</v>
      </c>
      <c r="D7" s="33" t="s">
        <v>8</v>
      </c>
    </row>
    <row r="8" spans="1:4" s="20" customFormat="1" ht="15.4" customHeight="1">
      <c r="A8" s="34" t="s">
        <v>18</v>
      </c>
      <c r="B8" s="49">
        <v>75185.759919000004</v>
      </c>
      <c r="C8" s="50" t="s">
        <v>81</v>
      </c>
      <c r="D8" s="51" t="s">
        <v>19</v>
      </c>
    </row>
    <row r="9" spans="1:4" s="20" customFormat="1" ht="15.4" customHeight="1">
      <c r="A9" s="34" t="s">
        <v>12</v>
      </c>
      <c r="B9" s="49">
        <v>0</v>
      </c>
      <c r="C9" s="50" t="s">
        <v>83</v>
      </c>
      <c r="D9" s="51" t="s">
        <v>19</v>
      </c>
    </row>
    <row r="10" spans="1:4" s="20" customFormat="1" ht="15.4" customHeight="1">
      <c r="A10" s="34" t="s">
        <v>5</v>
      </c>
      <c r="B10" s="49">
        <v>0</v>
      </c>
      <c r="C10" s="50" t="s">
        <v>84</v>
      </c>
      <c r="D10" s="51" t="s">
        <v>19</v>
      </c>
    </row>
    <row r="11" spans="1:4" s="20" customFormat="1" ht="15.4" customHeight="1">
      <c r="A11" s="34" t="s">
        <v>4</v>
      </c>
      <c r="B11" s="49">
        <v>16295.276629</v>
      </c>
      <c r="C11" s="50" t="s">
        <v>85</v>
      </c>
      <c r="D11" s="51" t="s">
        <v>19</v>
      </c>
    </row>
    <row r="12" spans="1:4" s="20" customFormat="1" ht="15.4" customHeight="1">
      <c r="A12" s="34" t="s">
        <v>16</v>
      </c>
      <c r="B12" s="49">
        <v>279.62238600000001</v>
      </c>
      <c r="C12" s="50" t="s">
        <v>86</v>
      </c>
      <c r="D12" s="49">
        <v>96912.258149000001</v>
      </c>
    </row>
    <row r="13" spans="1:4" s="20" customFormat="1" ht="15.4" customHeight="1">
      <c r="A13" s="34" t="s">
        <v>10</v>
      </c>
      <c r="B13" s="49">
        <v>300</v>
      </c>
      <c r="C13" s="50" t="s">
        <v>87</v>
      </c>
      <c r="D13" s="49"/>
    </row>
    <row r="14" spans="1:4" s="20" customFormat="1" ht="15.4" customHeight="1">
      <c r="A14" s="34" t="s">
        <v>2</v>
      </c>
      <c r="B14" s="49">
        <v>2470.2779369999998</v>
      </c>
      <c r="C14" s="50" t="s">
        <v>88</v>
      </c>
      <c r="D14" s="49"/>
    </row>
    <row r="15" spans="1:4" s="20" customFormat="1" ht="15.4" customHeight="1">
      <c r="A15" s="35" t="s">
        <v>53</v>
      </c>
      <c r="B15" s="49">
        <v>0</v>
      </c>
      <c r="C15" s="50" t="s">
        <v>89</v>
      </c>
      <c r="D15" s="49"/>
    </row>
    <row r="16" spans="1:4" s="20" customFormat="1" ht="15.4" customHeight="1">
      <c r="A16" s="35"/>
      <c r="B16" s="49"/>
      <c r="C16" s="50" t="s">
        <v>90</v>
      </c>
      <c r="D16" s="49"/>
    </row>
    <row r="17" spans="1:4" s="20" customFormat="1" ht="15.4" customHeight="1">
      <c r="A17" s="34"/>
      <c r="B17" s="49"/>
      <c r="C17" s="50" t="s">
        <v>91</v>
      </c>
      <c r="D17" s="49"/>
    </row>
    <row r="18" spans="1:4" s="20" customFormat="1" ht="15.4" customHeight="1">
      <c r="A18" s="34" t="s">
        <v>19</v>
      </c>
      <c r="B18" s="49"/>
      <c r="C18" s="50" t="s">
        <v>92</v>
      </c>
      <c r="D18" s="49"/>
    </row>
    <row r="19" spans="1:4" s="20" customFormat="1" ht="15.4" customHeight="1">
      <c r="A19" s="34" t="s">
        <v>19</v>
      </c>
      <c r="B19" s="49"/>
      <c r="C19" s="50" t="s">
        <v>93</v>
      </c>
      <c r="D19" s="49"/>
    </row>
    <row r="20" spans="1:4" s="20" customFormat="1" ht="15.4" customHeight="1">
      <c r="A20" s="34" t="s">
        <v>19</v>
      </c>
      <c r="B20" s="49"/>
      <c r="C20" s="50" t="s">
        <v>94</v>
      </c>
      <c r="D20" s="49"/>
    </row>
    <row r="21" spans="1:4" s="20" customFormat="1" ht="15.4" customHeight="1">
      <c r="A21" s="34" t="s">
        <v>19</v>
      </c>
      <c r="B21" s="49"/>
      <c r="C21" s="50" t="s">
        <v>95</v>
      </c>
      <c r="D21" s="49"/>
    </row>
    <row r="22" spans="1:4" s="20" customFormat="1" ht="15.4" customHeight="1">
      <c r="A22" s="34" t="s">
        <v>19</v>
      </c>
      <c r="B22" s="49"/>
      <c r="C22" s="50" t="s">
        <v>96</v>
      </c>
      <c r="D22" s="49"/>
    </row>
    <row r="23" spans="1:4" s="20" customFormat="1" ht="15.4" customHeight="1">
      <c r="A23" s="34" t="s">
        <v>19</v>
      </c>
      <c r="B23" s="49"/>
      <c r="C23" s="50" t="s">
        <v>97</v>
      </c>
      <c r="D23" s="49"/>
    </row>
    <row r="24" spans="1:4" s="20" customFormat="1" ht="15.4" customHeight="1">
      <c r="A24" s="34" t="s">
        <v>19</v>
      </c>
      <c r="B24" s="49"/>
      <c r="C24" s="50" t="s">
        <v>98</v>
      </c>
      <c r="D24" s="49"/>
    </row>
    <row r="25" spans="1:4" s="20" customFormat="1" ht="15.4" customHeight="1">
      <c r="A25" s="34" t="s">
        <v>19</v>
      </c>
      <c r="B25" s="49"/>
      <c r="C25" s="50" t="s">
        <v>99</v>
      </c>
      <c r="D25" s="49"/>
    </row>
    <row r="26" spans="1:4" s="20" customFormat="1" ht="15.4" customHeight="1">
      <c r="A26" s="34" t="s">
        <v>19</v>
      </c>
      <c r="B26" s="49"/>
      <c r="C26" s="50" t="s">
        <v>3</v>
      </c>
      <c r="D26" s="49"/>
    </row>
    <row r="27" spans="1:4" s="20" customFormat="1" ht="15.4" customHeight="1">
      <c r="A27" s="34" t="s">
        <v>19</v>
      </c>
      <c r="B27" s="49"/>
      <c r="C27" s="50" t="s">
        <v>100</v>
      </c>
      <c r="D27" s="49"/>
    </row>
    <row r="28" spans="1:4" s="20" customFormat="1" ht="15.4" customHeight="1">
      <c r="A28" s="34" t="s">
        <v>19</v>
      </c>
      <c r="B28" s="49"/>
      <c r="C28" s="50" t="s">
        <v>101</v>
      </c>
      <c r="D28" s="49"/>
    </row>
    <row r="29" spans="1:4" s="20" customFormat="1" ht="15.4" customHeight="1">
      <c r="A29" s="34" t="s">
        <v>19</v>
      </c>
      <c r="B29" s="49"/>
      <c r="C29" s="50" t="s">
        <v>102</v>
      </c>
      <c r="D29" s="49"/>
    </row>
    <row r="30" spans="1:4" s="20" customFormat="1" ht="15.4" customHeight="1">
      <c r="A30" s="34" t="s">
        <v>19</v>
      </c>
      <c r="B30" s="49"/>
      <c r="C30" s="50" t="s">
        <v>103</v>
      </c>
      <c r="D30" s="49"/>
    </row>
    <row r="31" spans="1:4" s="20" customFormat="1" ht="14.25">
      <c r="A31" s="30" t="s">
        <v>17</v>
      </c>
      <c r="B31" s="49">
        <f>SUM(B8:B15)</f>
        <v>94530.936871000013</v>
      </c>
      <c r="C31" s="53" t="s">
        <v>7</v>
      </c>
      <c r="D31" s="49">
        <f>D12</f>
        <v>96912.258149000001</v>
      </c>
    </row>
    <row r="32" spans="1:4" s="20" customFormat="1" ht="14.25">
      <c r="A32" s="36" t="s">
        <v>61</v>
      </c>
      <c r="B32" s="49">
        <v>3780.6801989999999</v>
      </c>
      <c r="C32" s="54" t="s">
        <v>62</v>
      </c>
      <c r="D32" s="49">
        <v>100.395501</v>
      </c>
    </row>
    <row r="33" spans="1:4" s="20" customFormat="1" ht="14.25">
      <c r="A33" s="36" t="s">
        <v>63</v>
      </c>
      <c r="B33" s="49">
        <v>29050.680592000001</v>
      </c>
      <c r="C33" s="55" t="s">
        <v>64</v>
      </c>
      <c r="D33" s="49">
        <v>30349.644012000001</v>
      </c>
    </row>
    <row r="34" spans="1:4" s="20" customFormat="1" ht="15">
      <c r="A34" s="37"/>
      <c r="B34" s="49"/>
      <c r="C34" s="56"/>
      <c r="D34" s="49"/>
    </row>
    <row r="35" spans="1:4" s="20" customFormat="1" ht="15">
      <c r="A35" s="37"/>
      <c r="B35" s="49"/>
      <c r="C35" s="56"/>
      <c r="D35" s="49"/>
    </row>
    <row r="36" spans="1:4" s="20" customFormat="1" ht="15" thickBot="1">
      <c r="A36" s="38" t="s">
        <v>6</v>
      </c>
      <c r="B36" s="57">
        <f>B31+B32+B33</f>
        <v>127362.29766200001</v>
      </c>
      <c r="C36" s="58" t="s">
        <v>6</v>
      </c>
      <c r="D36" s="57">
        <f>D31+D32+D33</f>
        <v>127362.29766200001</v>
      </c>
    </row>
    <row r="37" spans="1:4" ht="15">
      <c r="C37" s="96">
        <v>44076</v>
      </c>
      <c r="D37" s="96"/>
    </row>
  </sheetData>
  <mergeCells count="4">
    <mergeCell ref="A5:B5"/>
    <mergeCell ref="C5:D5"/>
    <mergeCell ref="A2:D2"/>
    <mergeCell ref="C37:D37"/>
  </mergeCells>
  <phoneticPr fontId="85" type="noConversion"/>
  <pageMargins left="0.7" right="0.7" top="0.75" bottom="0.75" header="0.3" footer="0.3"/>
  <pageSetup paperSize="9" scale="8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opLeftCell="A2" workbookViewId="0">
      <selection activeCell="C23" sqref="C23"/>
    </sheetView>
  </sheetViews>
  <sheetFormatPr defaultRowHeight="12.75"/>
  <cols>
    <col min="1" max="1" width="11.28515625" customWidth="1"/>
    <col min="2" max="2" width="27.5703125" customWidth="1"/>
    <col min="3" max="9" width="18.42578125" customWidth="1"/>
    <col min="10" max="10" width="9.7109375" customWidth="1"/>
  </cols>
  <sheetData>
    <row r="1" spans="1:9" s="18" customFormat="1" ht="25.5" customHeight="1">
      <c r="A1" s="17"/>
    </row>
    <row r="2" spans="1:9" ht="25.5">
      <c r="A2" s="99" t="s">
        <v>119</v>
      </c>
      <c r="B2" s="99"/>
      <c r="C2" s="99"/>
      <c r="D2" s="99"/>
      <c r="E2" s="99"/>
      <c r="F2" s="99"/>
      <c r="G2" s="99"/>
      <c r="H2" s="99"/>
      <c r="I2" s="99"/>
    </row>
    <row r="3" spans="1:9" ht="15">
      <c r="I3" s="15"/>
    </row>
    <row r="4" spans="1:9" ht="15.75" thickBot="1">
      <c r="H4" s="16"/>
      <c r="I4" s="22" t="s">
        <v>50</v>
      </c>
    </row>
    <row r="5" spans="1:9" s="20" customFormat="1" ht="25.5" customHeight="1">
      <c r="A5" s="102" t="s">
        <v>20</v>
      </c>
      <c r="B5" s="97" t="s">
        <v>22</v>
      </c>
      <c r="C5" s="97" t="s">
        <v>17</v>
      </c>
      <c r="D5" s="97" t="s">
        <v>40</v>
      </c>
      <c r="E5" s="97" t="s">
        <v>38</v>
      </c>
      <c r="F5" s="97" t="s">
        <v>79</v>
      </c>
      <c r="G5" s="97" t="s">
        <v>42</v>
      </c>
      <c r="H5" s="97" t="s">
        <v>39</v>
      </c>
      <c r="I5" s="100" t="s">
        <v>54</v>
      </c>
    </row>
    <row r="6" spans="1:9" s="20" customFormat="1" ht="40.5" customHeight="1">
      <c r="A6" s="103"/>
      <c r="B6" s="98"/>
      <c r="C6" s="98"/>
      <c r="D6" s="98" t="s">
        <v>19</v>
      </c>
      <c r="E6" s="98" t="s">
        <v>19</v>
      </c>
      <c r="F6" s="98" t="s">
        <v>45</v>
      </c>
      <c r="G6" s="98" t="s">
        <v>19</v>
      </c>
      <c r="H6" s="98" t="s">
        <v>19</v>
      </c>
      <c r="I6" s="101"/>
    </row>
    <row r="7" spans="1:9" ht="26.25" customHeight="1">
      <c r="A7" s="67" t="s">
        <v>41</v>
      </c>
      <c r="B7" s="39" t="s">
        <v>69</v>
      </c>
      <c r="C7" s="59">
        <f>C8</f>
        <v>94530.936870999998</v>
      </c>
      <c r="D7" s="59">
        <f t="shared" ref="D7:I7" si="0">D8</f>
        <v>75185.759918999989</v>
      </c>
      <c r="E7" s="59">
        <f t="shared" si="0"/>
        <v>0</v>
      </c>
      <c r="F7" s="59">
        <f t="shared" si="0"/>
        <v>16295.276629</v>
      </c>
      <c r="G7" s="59">
        <f t="shared" si="0"/>
        <v>279.62238600000001</v>
      </c>
      <c r="H7" s="59">
        <f t="shared" si="0"/>
        <v>300</v>
      </c>
      <c r="I7" s="59">
        <f t="shared" si="0"/>
        <v>2470.2779369999998</v>
      </c>
    </row>
    <row r="8" spans="1:9" ht="26.25" customHeight="1">
      <c r="A8" s="67">
        <v>20502</v>
      </c>
      <c r="B8" s="39" t="s">
        <v>70</v>
      </c>
      <c r="C8" s="59">
        <f>C9+C10</f>
        <v>94530.936870999998</v>
      </c>
      <c r="D8" s="59">
        <f t="shared" ref="D8:I8" si="1">D9+D10</f>
        <v>75185.759918999989</v>
      </c>
      <c r="E8" s="59">
        <f t="shared" si="1"/>
        <v>0</v>
      </c>
      <c r="F8" s="59">
        <f t="shared" si="1"/>
        <v>16295.276629</v>
      </c>
      <c r="G8" s="59">
        <f t="shared" si="1"/>
        <v>279.62238600000001</v>
      </c>
      <c r="H8" s="59">
        <f t="shared" si="1"/>
        <v>300</v>
      </c>
      <c r="I8" s="59">
        <f t="shared" si="1"/>
        <v>2470.2779369999998</v>
      </c>
    </row>
    <row r="9" spans="1:9" ht="26.25" customHeight="1">
      <c r="A9" s="67">
        <v>2050202</v>
      </c>
      <c r="B9" s="39" t="s">
        <v>123</v>
      </c>
      <c r="C9" s="68">
        <f>SUM(D9:I9)</f>
        <v>83.163499999999999</v>
      </c>
      <c r="D9" s="59">
        <v>83.163499999999999</v>
      </c>
      <c r="E9" s="59"/>
      <c r="F9" s="59"/>
      <c r="G9" s="59"/>
      <c r="H9" s="59"/>
      <c r="I9" s="59"/>
    </row>
    <row r="10" spans="1:9" ht="26.25" customHeight="1">
      <c r="A10" s="67">
        <v>2050205</v>
      </c>
      <c r="B10" s="39" t="s">
        <v>71</v>
      </c>
      <c r="C10" s="68">
        <f>SUM(D10:I10)</f>
        <v>94447.773371000003</v>
      </c>
      <c r="D10" s="59">
        <v>75102.596418999994</v>
      </c>
      <c r="E10" s="59">
        <v>0</v>
      </c>
      <c r="F10" s="49">
        <v>16295.276629</v>
      </c>
      <c r="G10" s="49">
        <v>279.62238600000001</v>
      </c>
      <c r="H10" s="49">
        <v>300</v>
      </c>
      <c r="I10" s="49">
        <v>2470.2779369999998</v>
      </c>
    </row>
    <row r="11" spans="1:9" ht="26.25" customHeight="1" thickBot="1">
      <c r="A11" s="23"/>
      <c r="B11" s="48" t="s">
        <v>52</v>
      </c>
      <c r="C11" s="59">
        <f>C7</f>
        <v>94530.936870999998</v>
      </c>
      <c r="D11" s="59">
        <f t="shared" ref="D11:I11" si="2">D7</f>
        <v>75185.759918999989</v>
      </c>
      <c r="E11" s="59">
        <f t="shared" si="2"/>
        <v>0</v>
      </c>
      <c r="F11" s="59">
        <f t="shared" si="2"/>
        <v>16295.276629</v>
      </c>
      <c r="G11" s="59">
        <f t="shared" si="2"/>
        <v>279.62238600000001</v>
      </c>
      <c r="H11" s="59">
        <f t="shared" si="2"/>
        <v>300</v>
      </c>
      <c r="I11" s="59">
        <f t="shared" si="2"/>
        <v>2470.2779369999998</v>
      </c>
    </row>
    <row r="12" spans="1:9" ht="17.25" customHeight="1">
      <c r="H12" s="96">
        <v>44076</v>
      </c>
      <c r="I12" s="96"/>
    </row>
  </sheetData>
  <mergeCells count="11">
    <mergeCell ref="E5:E6"/>
    <mergeCell ref="H12:I12"/>
    <mergeCell ref="A2:I2"/>
    <mergeCell ref="I5:I6"/>
    <mergeCell ref="A5:A6"/>
    <mergeCell ref="B5:B6"/>
    <mergeCell ref="H5:H6"/>
    <mergeCell ref="G5:G6"/>
    <mergeCell ref="C5:C6"/>
    <mergeCell ref="D5:D6"/>
    <mergeCell ref="F5:F6"/>
  </mergeCells>
  <phoneticPr fontId="90" type="noConversion"/>
  <pageMargins left="0.75" right="0.2800000000000000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11"/>
  <sheetViews>
    <sheetView workbookViewId="0">
      <selection activeCell="E21" sqref="E21"/>
    </sheetView>
  </sheetViews>
  <sheetFormatPr defaultRowHeight="12.75"/>
  <cols>
    <col min="1" max="1" width="12.140625" customWidth="1"/>
    <col min="2" max="2" width="23.7109375" customWidth="1"/>
    <col min="3" max="8" width="18.140625" customWidth="1"/>
    <col min="9" max="9" width="9.7109375" customWidth="1"/>
  </cols>
  <sheetData>
    <row r="1" spans="1:8" s="18" customFormat="1" ht="25.5" customHeight="1">
      <c r="A1" s="17"/>
      <c r="B1" s="17"/>
    </row>
    <row r="2" spans="1:8" ht="25.5">
      <c r="A2" s="104" t="s">
        <v>120</v>
      </c>
      <c r="B2" s="104"/>
      <c r="C2" s="104"/>
      <c r="D2" s="104"/>
      <c r="E2" s="104"/>
      <c r="F2" s="104"/>
      <c r="G2" s="104"/>
      <c r="H2" s="104"/>
    </row>
    <row r="3" spans="1:8" ht="15">
      <c r="H3" s="11"/>
    </row>
    <row r="4" spans="1:8" ht="26.25" customHeight="1" thickBot="1">
      <c r="D4" s="13"/>
      <c r="G4" s="21"/>
      <c r="H4" s="22" t="s">
        <v>50</v>
      </c>
    </row>
    <row r="5" spans="1:8" s="40" customFormat="1" ht="43.5" customHeight="1">
      <c r="A5" s="65" t="s">
        <v>55</v>
      </c>
      <c r="B5" s="63" t="s">
        <v>51</v>
      </c>
      <c r="C5" s="63" t="s">
        <v>52</v>
      </c>
      <c r="D5" s="63" t="s">
        <v>21</v>
      </c>
      <c r="E5" s="63" t="s">
        <v>23</v>
      </c>
      <c r="F5" s="63" t="s">
        <v>43</v>
      </c>
      <c r="G5" s="63" t="s">
        <v>44</v>
      </c>
      <c r="H5" s="64" t="s">
        <v>57</v>
      </c>
    </row>
    <row r="6" spans="1:8" s="26" customFormat="1" ht="24.75" customHeight="1">
      <c r="A6" s="67" t="s">
        <v>56</v>
      </c>
      <c r="B6" s="39" t="s">
        <v>65</v>
      </c>
      <c r="C6" s="49">
        <f>C7</f>
        <v>96912.258149000001</v>
      </c>
      <c r="D6" s="49">
        <f t="shared" ref="D6:H6" si="0">D7</f>
        <v>68639.341847000003</v>
      </c>
      <c r="E6" s="49">
        <f t="shared" si="0"/>
        <v>28093.689417000001</v>
      </c>
      <c r="F6" s="49">
        <f t="shared" si="0"/>
        <v>0</v>
      </c>
      <c r="G6" s="49">
        <f t="shared" si="0"/>
        <v>179.22688500000001</v>
      </c>
      <c r="H6" s="49">
        <f t="shared" si="0"/>
        <v>0</v>
      </c>
    </row>
    <row r="7" spans="1:8" s="26" customFormat="1" ht="24.75" customHeight="1">
      <c r="A7" s="67">
        <v>20502</v>
      </c>
      <c r="B7" s="41" t="s">
        <v>66</v>
      </c>
      <c r="C7" s="49">
        <f t="shared" ref="C7:D7" si="1">C9+C8</f>
        <v>96912.258149000001</v>
      </c>
      <c r="D7" s="49">
        <f t="shared" si="1"/>
        <v>68639.341847000003</v>
      </c>
      <c r="E7" s="49">
        <f>E9+E8</f>
        <v>28093.689417000001</v>
      </c>
      <c r="F7" s="49">
        <f t="shared" ref="F7:H7" si="2">F9+F8</f>
        <v>0</v>
      </c>
      <c r="G7" s="49">
        <f t="shared" si="2"/>
        <v>179.22688500000001</v>
      </c>
      <c r="H7" s="49">
        <f t="shared" si="2"/>
        <v>0</v>
      </c>
    </row>
    <row r="8" spans="1:8" s="26" customFormat="1" ht="24.75" customHeight="1">
      <c r="A8" s="67">
        <v>2050202</v>
      </c>
      <c r="B8" s="39" t="s">
        <v>123</v>
      </c>
      <c r="C8" s="49">
        <f>SUM(D8:H8)</f>
        <v>72.160306000000006</v>
      </c>
      <c r="D8" s="49"/>
      <c r="E8" s="49">
        <v>72.160306000000006</v>
      </c>
      <c r="F8" s="49"/>
      <c r="G8" s="49"/>
      <c r="H8" s="49"/>
    </row>
    <row r="9" spans="1:8" s="26" customFormat="1" ht="24.75" customHeight="1">
      <c r="A9" s="67">
        <v>2050205</v>
      </c>
      <c r="B9" s="41" t="s">
        <v>68</v>
      </c>
      <c r="C9" s="49">
        <f>SUM(D9:H9)</f>
        <v>96840.097842999996</v>
      </c>
      <c r="D9" s="49">
        <v>68639.341847000003</v>
      </c>
      <c r="E9" s="49">
        <v>28021.529111</v>
      </c>
      <c r="F9" s="49">
        <v>0</v>
      </c>
      <c r="G9" s="49">
        <v>179.22688500000001</v>
      </c>
      <c r="H9" s="52">
        <v>0</v>
      </c>
    </row>
    <row r="10" spans="1:8" s="26" customFormat="1" ht="24.75" customHeight="1" thickBot="1">
      <c r="A10" s="23"/>
      <c r="B10" s="47" t="s">
        <v>52</v>
      </c>
      <c r="C10" s="69">
        <f>C6</f>
        <v>96912.258149000001</v>
      </c>
      <c r="D10" s="69">
        <f t="shared" ref="D10:H10" si="3">D6</f>
        <v>68639.341847000003</v>
      </c>
      <c r="E10" s="69">
        <f t="shared" si="3"/>
        <v>28093.689417000001</v>
      </c>
      <c r="F10" s="69">
        <f t="shared" si="3"/>
        <v>0</v>
      </c>
      <c r="G10" s="69">
        <f t="shared" si="3"/>
        <v>179.22688500000001</v>
      </c>
      <c r="H10" s="69">
        <f t="shared" si="3"/>
        <v>0</v>
      </c>
    </row>
    <row r="11" spans="1:8" ht="15">
      <c r="G11" s="96">
        <v>44076</v>
      </c>
      <c r="H11" s="96"/>
    </row>
  </sheetData>
  <mergeCells count="2">
    <mergeCell ref="A2:H2"/>
    <mergeCell ref="G11:H11"/>
  </mergeCells>
  <phoneticPr fontId="85" type="noConversion"/>
  <pageMargins left="0.7" right="0.7" top="0.75" bottom="0.75" header="0.3" footer="0.3"/>
  <pageSetup paperSize="9" scale="91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>
      <selection activeCell="C16" sqref="C16"/>
    </sheetView>
  </sheetViews>
  <sheetFormatPr defaultRowHeight="12.75"/>
  <cols>
    <col min="1" max="1" width="41.7109375" customWidth="1"/>
    <col min="2" max="2" width="34.7109375" style="74" customWidth="1"/>
    <col min="3" max="3" width="45.42578125" customWidth="1"/>
    <col min="4" max="4" width="28.42578125" customWidth="1"/>
  </cols>
  <sheetData>
    <row r="1" spans="1:4" s="18" customFormat="1" ht="25.5" customHeight="1">
      <c r="A1" s="17"/>
      <c r="B1" s="71"/>
      <c r="C1" s="19"/>
    </row>
    <row r="2" spans="1:4" ht="27">
      <c r="A2" s="95" t="s">
        <v>125</v>
      </c>
      <c r="B2" s="95"/>
      <c r="C2" s="95"/>
      <c r="D2" s="95"/>
    </row>
    <row r="4" spans="1:4" ht="15.75" thickBot="1">
      <c r="A4" s="25"/>
      <c r="B4" s="72"/>
      <c r="C4" s="27"/>
      <c r="D4" s="24" t="s">
        <v>49</v>
      </c>
    </row>
    <row r="5" spans="1:4" s="20" customFormat="1" ht="15.4" customHeight="1">
      <c r="A5" s="92" t="s">
        <v>14</v>
      </c>
      <c r="B5" s="93" t="s">
        <v>19</v>
      </c>
      <c r="C5" s="93" t="s">
        <v>0</v>
      </c>
      <c r="D5" s="94" t="s">
        <v>19</v>
      </c>
    </row>
    <row r="6" spans="1:4" s="20" customFormat="1" ht="15.4" customHeight="1">
      <c r="A6" s="30" t="s">
        <v>15</v>
      </c>
      <c r="B6" s="53" t="s">
        <v>9</v>
      </c>
      <c r="C6" s="77" t="s">
        <v>13</v>
      </c>
      <c r="D6" s="78" t="s">
        <v>9</v>
      </c>
    </row>
    <row r="7" spans="1:4" s="20" customFormat="1" ht="15.4" customHeight="1">
      <c r="A7" s="32" t="s">
        <v>1</v>
      </c>
      <c r="B7" s="73" t="s">
        <v>11</v>
      </c>
      <c r="C7" s="28" t="s">
        <v>1</v>
      </c>
      <c r="D7" s="33" t="s">
        <v>8</v>
      </c>
    </row>
    <row r="8" spans="1:4" s="20" customFormat="1" ht="15.4" customHeight="1">
      <c r="A8" s="34" t="s">
        <v>80</v>
      </c>
      <c r="B8" s="49">
        <f>'附件6-收支决算(北京)'!B8</f>
        <v>75185.759919000004</v>
      </c>
      <c r="C8" s="50" t="s">
        <v>81</v>
      </c>
      <c r="D8" s="51">
        <v>0</v>
      </c>
    </row>
    <row r="9" spans="1:4" s="20" customFormat="1" ht="15.4" customHeight="1">
      <c r="A9" s="34" t="s">
        <v>82</v>
      </c>
      <c r="B9" s="49">
        <v>0</v>
      </c>
      <c r="C9" s="50" t="s">
        <v>83</v>
      </c>
      <c r="D9" s="51">
        <v>0</v>
      </c>
    </row>
    <row r="10" spans="1:4" s="20" customFormat="1" ht="15.4" customHeight="1">
      <c r="A10" s="34"/>
      <c r="B10" s="49"/>
      <c r="C10" s="50" t="s">
        <v>84</v>
      </c>
      <c r="D10" s="51">
        <v>0</v>
      </c>
    </row>
    <row r="11" spans="1:4" s="20" customFormat="1" ht="15.4" customHeight="1">
      <c r="A11" s="34"/>
      <c r="B11" s="49"/>
      <c r="C11" s="50" t="s">
        <v>85</v>
      </c>
      <c r="D11" s="51">
        <v>0</v>
      </c>
    </row>
    <row r="12" spans="1:4" s="20" customFormat="1" ht="15.4" customHeight="1">
      <c r="A12" s="34"/>
      <c r="B12" s="49"/>
      <c r="C12" s="50" t="s">
        <v>86</v>
      </c>
      <c r="D12" s="49">
        <v>75949.732866000006</v>
      </c>
    </row>
    <row r="13" spans="1:4" s="20" customFormat="1" ht="15.4" customHeight="1">
      <c r="A13" s="34"/>
      <c r="B13" s="49"/>
      <c r="C13" s="50" t="s">
        <v>87</v>
      </c>
      <c r="D13" s="49">
        <v>0</v>
      </c>
    </row>
    <row r="14" spans="1:4" s="20" customFormat="1" ht="15.4" customHeight="1">
      <c r="A14" s="34"/>
      <c r="B14" s="49"/>
      <c r="C14" s="50" t="s">
        <v>88</v>
      </c>
      <c r="D14" s="49">
        <v>0</v>
      </c>
    </row>
    <row r="15" spans="1:4" s="20" customFormat="1" ht="15.4" customHeight="1">
      <c r="A15" s="35"/>
      <c r="B15" s="49"/>
      <c r="C15" s="50" t="s">
        <v>89</v>
      </c>
      <c r="D15" s="49">
        <v>0</v>
      </c>
    </row>
    <row r="16" spans="1:4" s="20" customFormat="1" ht="15.4" customHeight="1">
      <c r="A16" s="35"/>
      <c r="B16" s="49"/>
      <c r="C16" s="50" t="s">
        <v>90</v>
      </c>
      <c r="D16" s="49">
        <v>0</v>
      </c>
    </row>
    <row r="17" spans="1:4" s="20" customFormat="1" ht="15.4" customHeight="1">
      <c r="A17" s="34"/>
      <c r="B17" s="49"/>
      <c r="C17" s="50" t="s">
        <v>91</v>
      </c>
      <c r="D17" s="49">
        <v>0</v>
      </c>
    </row>
    <row r="18" spans="1:4" s="20" customFormat="1" ht="15.4" customHeight="1">
      <c r="A18" s="34" t="s">
        <v>19</v>
      </c>
      <c r="B18" s="49"/>
      <c r="C18" s="50" t="s">
        <v>92</v>
      </c>
      <c r="D18" s="49">
        <v>0</v>
      </c>
    </row>
    <row r="19" spans="1:4" s="20" customFormat="1" ht="15.4" customHeight="1">
      <c r="A19" s="34" t="s">
        <v>19</v>
      </c>
      <c r="B19" s="49"/>
      <c r="C19" s="50" t="s">
        <v>93</v>
      </c>
      <c r="D19" s="49">
        <v>0</v>
      </c>
    </row>
    <row r="20" spans="1:4" s="20" customFormat="1" ht="15.4" customHeight="1">
      <c r="A20" s="34" t="s">
        <v>19</v>
      </c>
      <c r="B20" s="49"/>
      <c r="C20" s="50" t="s">
        <v>94</v>
      </c>
      <c r="D20" s="49">
        <v>0</v>
      </c>
    </row>
    <row r="21" spans="1:4" s="20" customFormat="1" ht="15.4" customHeight="1">
      <c r="A21" s="34" t="s">
        <v>19</v>
      </c>
      <c r="B21" s="49"/>
      <c r="C21" s="50" t="s">
        <v>95</v>
      </c>
      <c r="D21" s="49">
        <v>0</v>
      </c>
    </row>
    <row r="22" spans="1:4" s="20" customFormat="1" ht="15.4" customHeight="1">
      <c r="A22" s="34" t="s">
        <v>19</v>
      </c>
      <c r="B22" s="49"/>
      <c r="C22" s="50" t="s">
        <v>96</v>
      </c>
      <c r="D22" s="49">
        <v>0</v>
      </c>
    </row>
    <row r="23" spans="1:4" s="20" customFormat="1" ht="15.4" customHeight="1">
      <c r="A23" s="34" t="s">
        <v>19</v>
      </c>
      <c r="B23" s="49"/>
      <c r="C23" s="50" t="s">
        <v>97</v>
      </c>
      <c r="D23" s="49">
        <v>0</v>
      </c>
    </row>
    <row r="24" spans="1:4" s="20" customFormat="1" ht="15.4" customHeight="1">
      <c r="A24" s="34" t="s">
        <v>19</v>
      </c>
      <c r="B24" s="49"/>
      <c r="C24" s="50" t="s">
        <v>98</v>
      </c>
      <c r="D24" s="49">
        <v>0</v>
      </c>
    </row>
    <row r="25" spans="1:4" s="20" customFormat="1" ht="15.4" customHeight="1">
      <c r="A25" s="34" t="s">
        <v>19</v>
      </c>
      <c r="B25" s="49"/>
      <c r="C25" s="50" t="s">
        <v>99</v>
      </c>
      <c r="D25" s="49">
        <v>0</v>
      </c>
    </row>
    <row r="26" spans="1:4" s="20" customFormat="1" ht="15.4" customHeight="1">
      <c r="A26" s="34" t="s">
        <v>19</v>
      </c>
      <c r="B26" s="49"/>
      <c r="C26" s="50" t="s">
        <v>3</v>
      </c>
      <c r="D26" s="49">
        <v>0</v>
      </c>
    </row>
    <row r="27" spans="1:4" s="20" customFormat="1" ht="15.4" customHeight="1">
      <c r="A27" s="34" t="s">
        <v>19</v>
      </c>
      <c r="B27" s="49"/>
      <c r="C27" s="50" t="s">
        <v>100</v>
      </c>
      <c r="D27" s="49">
        <v>0</v>
      </c>
    </row>
    <row r="28" spans="1:4" s="20" customFormat="1" ht="15.4" customHeight="1">
      <c r="A28" s="34" t="s">
        <v>19</v>
      </c>
      <c r="B28" s="49"/>
      <c r="C28" s="50" t="s">
        <v>101</v>
      </c>
      <c r="D28" s="49">
        <v>0</v>
      </c>
    </row>
    <row r="29" spans="1:4" s="20" customFormat="1" ht="15.4" customHeight="1">
      <c r="A29" s="34" t="s">
        <v>19</v>
      </c>
      <c r="B29" s="49"/>
      <c r="C29" s="50" t="s">
        <v>102</v>
      </c>
      <c r="D29" s="49">
        <v>0</v>
      </c>
    </row>
    <row r="30" spans="1:4" s="20" customFormat="1" ht="15.4" customHeight="1">
      <c r="A30" s="34" t="s">
        <v>19</v>
      </c>
      <c r="B30" s="49"/>
      <c r="C30" s="50" t="s">
        <v>103</v>
      </c>
      <c r="D30" s="49">
        <v>0</v>
      </c>
    </row>
    <row r="31" spans="1:4" s="20" customFormat="1" ht="14.25">
      <c r="A31" s="30" t="s">
        <v>17</v>
      </c>
      <c r="B31" s="49">
        <f>B8</f>
        <v>75185.759919000004</v>
      </c>
      <c r="C31" s="53" t="s">
        <v>7</v>
      </c>
      <c r="D31" s="49">
        <f>D12</f>
        <v>75949.732866000006</v>
      </c>
    </row>
    <row r="32" spans="1:4" s="20" customFormat="1" ht="14.25">
      <c r="A32" s="36" t="s">
        <v>104</v>
      </c>
      <c r="B32" s="49">
        <v>4192.9744490000003</v>
      </c>
      <c r="C32" s="54" t="s">
        <v>105</v>
      </c>
      <c r="D32" s="49">
        <v>3429.0015020000001</v>
      </c>
    </row>
    <row r="33" spans="1:4" s="20" customFormat="1" ht="14.25">
      <c r="A33" s="36" t="s">
        <v>106</v>
      </c>
      <c r="B33" s="49">
        <f>B32</f>
        <v>4192.9744490000003</v>
      </c>
      <c r="C33" s="55" t="s">
        <v>107</v>
      </c>
      <c r="D33" s="49">
        <f>D32-D34</f>
        <v>275.89493500000026</v>
      </c>
    </row>
    <row r="34" spans="1:4" s="20" customFormat="1" ht="15">
      <c r="A34" s="37" t="s">
        <v>82</v>
      </c>
      <c r="B34" s="49">
        <v>0</v>
      </c>
      <c r="C34" s="56" t="s">
        <v>108</v>
      </c>
      <c r="D34" s="49">
        <v>3153.1065669999998</v>
      </c>
    </row>
    <row r="35" spans="1:4" s="20" customFormat="1" ht="15">
      <c r="A35" s="37"/>
      <c r="B35" s="49"/>
      <c r="C35" s="56"/>
      <c r="D35" s="49"/>
    </row>
    <row r="36" spans="1:4" s="20" customFormat="1" ht="15" thickBot="1">
      <c r="A36" s="38" t="s">
        <v>6</v>
      </c>
      <c r="B36" s="57">
        <f>B31+B32</f>
        <v>79378.734368000005</v>
      </c>
      <c r="C36" s="58" t="s">
        <v>6</v>
      </c>
      <c r="D36" s="57">
        <f>D31+D32</f>
        <v>79378.734368000005</v>
      </c>
    </row>
    <row r="37" spans="1:4" ht="15">
      <c r="C37" s="96">
        <v>44076</v>
      </c>
      <c r="D37" s="96"/>
    </row>
  </sheetData>
  <mergeCells count="4">
    <mergeCell ref="C37:D37"/>
    <mergeCell ref="A2:D2"/>
    <mergeCell ref="A5:B5"/>
    <mergeCell ref="C5:D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F13"/>
  <sheetViews>
    <sheetView workbookViewId="0">
      <selection activeCell="E16" sqref="E15:E16"/>
    </sheetView>
  </sheetViews>
  <sheetFormatPr defaultRowHeight="12.75"/>
  <cols>
    <col min="1" max="1" width="12.42578125" customWidth="1"/>
    <col min="2" max="2" width="21.7109375" customWidth="1"/>
    <col min="3" max="3" width="18.140625" customWidth="1"/>
    <col min="4" max="4" width="18.5703125" customWidth="1"/>
    <col min="5" max="5" width="17.85546875" customWidth="1"/>
    <col min="6" max="6" width="21.7109375" customWidth="1"/>
    <col min="7" max="7" width="17.42578125" bestFit="1" customWidth="1"/>
    <col min="8" max="8" width="18.7109375" bestFit="1" customWidth="1"/>
  </cols>
  <sheetData>
    <row r="1" spans="1:6" s="18" customFormat="1" ht="25.5" customHeight="1">
      <c r="A1" s="17"/>
      <c r="B1" s="19"/>
    </row>
    <row r="2" spans="1:6" ht="26.25">
      <c r="A2" s="108" t="s">
        <v>121</v>
      </c>
      <c r="B2" s="109"/>
      <c r="C2" s="109"/>
      <c r="D2" s="109"/>
      <c r="E2" s="109"/>
      <c r="F2" s="109"/>
    </row>
    <row r="4" spans="1:6" ht="15.75" thickBot="1">
      <c r="A4" s="12"/>
      <c r="E4" s="11"/>
      <c r="F4" s="22" t="s">
        <v>50</v>
      </c>
    </row>
    <row r="5" spans="1:6" ht="19.5" customHeight="1">
      <c r="A5" s="110" t="s">
        <v>59</v>
      </c>
      <c r="B5" s="111"/>
      <c r="C5" s="111" t="s">
        <v>60</v>
      </c>
      <c r="D5" s="111"/>
      <c r="E5" s="111"/>
      <c r="F5" s="112"/>
    </row>
    <row r="6" spans="1:6" s="20" customFormat="1" ht="20.25" customHeight="1">
      <c r="A6" s="103" t="s">
        <v>55</v>
      </c>
      <c r="B6" s="98" t="s">
        <v>22</v>
      </c>
      <c r="C6" s="98" t="s">
        <v>6</v>
      </c>
      <c r="D6" s="106" t="s">
        <v>72</v>
      </c>
      <c r="E6" s="106" t="s">
        <v>73</v>
      </c>
      <c r="F6" s="107"/>
    </row>
    <row r="7" spans="1:6" s="20" customFormat="1" ht="30.75" customHeight="1">
      <c r="A7" s="103"/>
      <c r="B7" s="98"/>
      <c r="C7" s="98"/>
      <c r="D7" s="106"/>
      <c r="E7" s="66" t="s">
        <v>58</v>
      </c>
      <c r="F7" s="43" t="s">
        <v>74</v>
      </c>
    </row>
    <row r="8" spans="1:6" ht="26.25" customHeight="1">
      <c r="A8" s="44" t="s">
        <v>41</v>
      </c>
      <c r="B8" s="42" t="s">
        <v>46</v>
      </c>
      <c r="C8" s="59">
        <f>SUM(C9)</f>
        <v>75949.732866000006</v>
      </c>
      <c r="D8" s="59">
        <f t="shared" ref="D8:F8" si="0">SUM(D9)</f>
        <v>56432.196207000001</v>
      </c>
      <c r="E8" s="59">
        <f t="shared" si="0"/>
        <v>19517.536659000001</v>
      </c>
      <c r="F8" s="60">
        <f t="shared" si="0"/>
        <v>0</v>
      </c>
    </row>
    <row r="9" spans="1:6" ht="26.25" customHeight="1">
      <c r="A9" s="44" t="s">
        <v>47</v>
      </c>
      <c r="B9" s="42" t="s">
        <v>66</v>
      </c>
      <c r="C9" s="59">
        <f t="shared" ref="C9:C10" si="1">D9+E9</f>
        <v>75949.732866000006</v>
      </c>
      <c r="D9" s="59">
        <f t="shared" ref="D9" si="2">D10+D11</f>
        <v>56432.196207000001</v>
      </c>
      <c r="E9" s="59">
        <f>E10+E11</f>
        <v>19517.536659000001</v>
      </c>
      <c r="F9" s="59">
        <f>F10+F11</f>
        <v>0</v>
      </c>
    </row>
    <row r="10" spans="1:6" ht="26.25" customHeight="1">
      <c r="A10" s="67">
        <v>2050202</v>
      </c>
      <c r="B10" s="39" t="s">
        <v>123</v>
      </c>
      <c r="C10" s="59">
        <f t="shared" si="1"/>
        <v>72.160306000000006</v>
      </c>
      <c r="D10" s="59"/>
      <c r="E10" s="59">
        <v>72.160306000000006</v>
      </c>
      <c r="F10" s="59"/>
    </row>
    <row r="11" spans="1:6" ht="26.25" customHeight="1">
      <c r="A11" s="44" t="s">
        <v>48</v>
      </c>
      <c r="B11" s="42" t="s">
        <v>67</v>
      </c>
      <c r="C11" s="59">
        <f>D11+E11</f>
        <v>75877.572560000001</v>
      </c>
      <c r="D11" s="59">
        <v>56432.196207000001</v>
      </c>
      <c r="E11" s="59">
        <v>19445.376353</v>
      </c>
      <c r="F11" s="59">
        <v>0</v>
      </c>
    </row>
    <row r="12" spans="1:6" ht="26.25" customHeight="1" thickBot="1">
      <c r="A12" s="45" t="s">
        <v>19</v>
      </c>
      <c r="B12" s="46" t="s">
        <v>52</v>
      </c>
      <c r="C12" s="70">
        <f>C8</f>
        <v>75949.732866000006</v>
      </c>
      <c r="D12" s="70">
        <f t="shared" ref="D12:F12" si="3">D8</f>
        <v>56432.196207000001</v>
      </c>
      <c r="E12" s="70">
        <f t="shared" si="3"/>
        <v>19517.536659000001</v>
      </c>
      <c r="F12" s="70">
        <f t="shared" si="3"/>
        <v>0</v>
      </c>
    </row>
    <row r="13" spans="1:6" ht="15.4" customHeight="1">
      <c r="A13" s="105"/>
      <c r="B13" s="105"/>
      <c r="C13" s="14" t="s">
        <v>19</v>
      </c>
      <c r="D13" s="14" t="s">
        <v>19</v>
      </c>
      <c r="E13" s="96">
        <v>44076</v>
      </c>
      <c r="F13" s="96"/>
    </row>
  </sheetData>
  <mergeCells count="10">
    <mergeCell ref="A13:B13"/>
    <mergeCell ref="E6:F6"/>
    <mergeCell ref="A2:F2"/>
    <mergeCell ref="C6:C7"/>
    <mergeCell ref="A5:B5"/>
    <mergeCell ref="A6:A7"/>
    <mergeCell ref="B6:B7"/>
    <mergeCell ref="C5:F5"/>
    <mergeCell ref="D6:D7"/>
    <mergeCell ref="E13:F13"/>
  </mergeCells>
  <phoneticPr fontId="85" type="noConversion"/>
  <printOptions horizontalCentered="1"/>
  <pageMargins left="0.70866141732283472" right="0.32" top="0.74803149606299213" bottom="0.74803149606299213" header="0.31496062992125984" footer="0.31496062992125984"/>
  <pageSetup paperSize="9" scale="12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2" customWidth="1"/>
    <col min="2" max="2" width="1.28515625" style="2" customWidth="1"/>
    <col min="3" max="3" width="32.140625" style="2" customWidth="1"/>
    <col min="4" max="16384" width="9.140625" style="2"/>
  </cols>
  <sheetData>
    <row r="1" spans="1:3">
      <c r="A1" s="1" t="s">
        <v>25</v>
      </c>
    </row>
    <row r="2" spans="1:3" ht="13.5" thickBot="1">
      <c r="A2" s="1" t="s">
        <v>26</v>
      </c>
    </row>
    <row r="3" spans="1:3" ht="13.5" thickBot="1">
      <c r="A3" s="3" t="s">
        <v>27</v>
      </c>
      <c r="C3" s="4" t="s">
        <v>28</v>
      </c>
    </row>
    <row r="4" spans="1:3">
      <c r="A4" s="3" t="e">
        <v>#N/A</v>
      </c>
    </row>
    <row r="6" spans="1:3" ht="13.5" thickBot="1"/>
    <row r="7" spans="1:3">
      <c r="A7" s="5" t="s">
        <v>29</v>
      </c>
    </row>
    <row r="8" spans="1:3">
      <c r="A8" s="6" t="s">
        <v>30</v>
      </c>
    </row>
    <row r="9" spans="1:3">
      <c r="A9" s="7" t="s">
        <v>31</v>
      </c>
    </row>
    <row r="10" spans="1:3">
      <c r="A10" s="6" t="s">
        <v>32</v>
      </c>
    </row>
    <row r="11" spans="1:3" ht="13.5" thickBot="1">
      <c r="A11" s="8" t="s">
        <v>33</v>
      </c>
    </row>
    <row r="13" spans="1:3" ht="13.5" thickBot="1"/>
    <row r="14" spans="1:3" ht="13.5" thickBot="1">
      <c r="A14" s="4" t="s">
        <v>34</v>
      </c>
    </row>
    <row r="16" spans="1:3" ht="13.5" thickBot="1"/>
    <row r="17" spans="1:3" ht="13.5" thickBot="1">
      <c r="C17" s="4" t="s">
        <v>35</v>
      </c>
    </row>
    <row r="20" spans="1:3">
      <c r="A20" s="9" t="s">
        <v>36</v>
      </c>
    </row>
    <row r="26" spans="1:3" ht="13.5" thickBot="1">
      <c r="C26" s="10" t="s">
        <v>37</v>
      </c>
    </row>
  </sheetData>
  <sheetProtection password="8863" sheet="1" objects="1"/>
  <phoneticPr fontId="5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12"/>
  <sheetViews>
    <sheetView workbookViewId="0">
      <selection activeCell="E17" sqref="E17"/>
    </sheetView>
  </sheetViews>
  <sheetFormatPr defaultRowHeight="12.75"/>
  <cols>
    <col min="1" max="1" width="27.42578125" style="75" customWidth="1"/>
    <col min="2" max="10" width="18.85546875" style="75" customWidth="1"/>
    <col min="11" max="256" width="9.140625" style="75"/>
    <col min="257" max="257" width="27.42578125" style="75" customWidth="1"/>
    <col min="258" max="266" width="18.85546875" style="75" customWidth="1"/>
    <col min="267" max="512" width="9.140625" style="75"/>
    <col min="513" max="513" width="27.42578125" style="75" customWidth="1"/>
    <col min="514" max="522" width="18.85546875" style="75" customWidth="1"/>
    <col min="523" max="768" width="9.140625" style="75"/>
    <col min="769" max="769" width="27.42578125" style="75" customWidth="1"/>
    <col min="770" max="778" width="18.85546875" style="75" customWidth="1"/>
    <col min="779" max="1024" width="9.140625" style="75"/>
    <col min="1025" max="1025" width="27.42578125" style="75" customWidth="1"/>
    <col min="1026" max="1034" width="18.85546875" style="75" customWidth="1"/>
    <col min="1035" max="1280" width="9.140625" style="75"/>
    <col min="1281" max="1281" width="27.42578125" style="75" customWidth="1"/>
    <col min="1282" max="1290" width="18.85546875" style="75" customWidth="1"/>
    <col min="1291" max="1536" width="9.140625" style="75"/>
    <col min="1537" max="1537" width="27.42578125" style="75" customWidth="1"/>
    <col min="1538" max="1546" width="18.85546875" style="75" customWidth="1"/>
    <col min="1547" max="1792" width="9.140625" style="75"/>
    <col min="1793" max="1793" width="27.42578125" style="75" customWidth="1"/>
    <col min="1794" max="1802" width="18.85546875" style="75" customWidth="1"/>
    <col min="1803" max="2048" width="9.140625" style="75"/>
    <col min="2049" max="2049" width="27.42578125" style="75" customWidth="1"/>
    <col min="2050" max="2058" width="18.85546875" style="75" customWidth="1"/>
    <col min="2059" max="2304" width="9.140625" style="75"/>
    <col min="2305" max="2305" width="27.42578125" style="75" customWidth="1"/>
    <col min="2306" max="2314" width="18.85546875" style="75" customWidth="1"/>
    <col min="2315" max="2560" width="9.140625" style="75"/>
    <col min="2561" max="2561" width="27.42578125" style="75" customWidth="1"/>
    <col min="2562" max="2570" width="18.85546875" style="75" customWidth="1"/>
    <col min="2571" max="2816" width="9.140625" style="75"/>
    <col min="2817" max="2817" width="27.42578125" style="75" customWidth="1"/>
    <col min="2818" max="2826" width="18.85546875" style="75" customWidth="1"/>
    <col min="2827" max="3072" width="9.140625" style="75"/>
    <col min="3073" max="3073" width="27.42578125" style="75" customWidth="1"/>
    <col min="3074" max="3082" width="18.85546875" style="75" customWidth="1"/>
    <col min="3083" max="3328" width="9.140625" style="75"/>
    <col min="3329" max="3329" width="27.42578125" style="75" customWidth="1"/>
    <col min="3330" max="3338" width="18.85546875" style="75" customWidth="1"/>
    <col min="3339" max="3584" width="9.140625" style="75"/>
    <col min="3585" max="3585" width="27.42578125" style="75" customWidth="1"/>
    <col min="3586" max="3594" width="18.85546875" style="75" customWidth="1"/>
    <col min="3595" max="3840" width="9.140625" style="75"/>
    <col min="3841" max="3841" width="27.42578125" style="75" customWidth="1"/>
    <col min="3842" max="3850" width="18.85546875" style="75" customWidth="1"/>
    <col min="3851" max="4096" width="9.140625" style="75"/>
    <col min="4097" max="4097" width="27.42578125" style="75" customWidth="1"/>
    <col min="4098" max="4106" width="18.85546875" style="75" customWidth="1"/>
    <col min="4107" max="4352" width="9.140625" style="75"/>
    <col min="4353" max="4353" width="27.42578125" style="75" customWidth="1"/>
    <col min="4354" max="4362" width="18.85546875" style="75" customWidth="1"/>
    <col min="4363" max="4608" width="9.140625" style="75"/>
    <col min="4609" max="4609" width="27.42578125" style="75" customWidth="1"/>
    <col min="4610" max="4618" width="18.85546875" style="75" customWidth="1"/>
    <col min="4619" max="4864" width="9.140625" style="75"/>
    <col min="4865" max="4865" width="27.42578125" style="75" customWidth="1"/>
    <col min="4866" max="4874" width="18.85546875" style="75" customWidth="1"/>
    <col min="4875" max="5120" width="9.140625" style="75"/>
    <col min="5121" max="5121" width="27.42578125" style="75" customWidth="1"/>
    <col min="5122" max="5130" width="18.85546875" style="75" customWidth="1"/>
    <col min="5131" max="5376" width="9.140625" style="75"/>
    <col min="5377" max="5377" width="27.42578125" style="75" customWidth="1"/>
    <col min="5378" max="5386" width="18.85546875" style="75" customWidth="1"/>
    <col min="5387" max="5632" width="9.140625" style="75"/>
    <col min="5633" max="5633" width="27.42578125" style="75" customWidth="1"/>
    <col min="5634" max="5642" width="18.85546875" style="75" customWidth="1"/>
    <col min="5643" max="5888" width="9.140625" style="75"/>
    <col min="5889" max="5889" width="27.42578125" style="75" customWidth="1"/>
    <col min="5890" max="5898" width="18.85546875" style="75" customWidth="1"/>
    <col min="5899" max="6144" width="9.140625" style="75"/>
    <col min="6145" max="6145" width="27.42578125" style="75" customWidth="1"/>
    <col min="6146" max="6154" width="18.85546875" style="75" customWidth="1"/>
    <col min="6155" max="6400" width="9.140625" style="75"/>
    <col min="6401" max="6401" width="27.42578125" style="75" customWidth="1"/>
    <col min="6402" max="6410" width="18.85546875" style="75" customWidth="1"/>
    <col min="6411" max="6656" width="9.140625" style="75"/>
    <col min="6657" max="6657" width="27.42578125" style="75" customWidth="1"/>
    <col min="6658" max="6666" width="18.85546875" style="75" customWidth="1"/>
    <col min="6667" max="6912" width="9.140625" style="75"/>
    <col min="6913" max="6913" width="27.42578125" style="75" customWidth="1"/>
    <col min="6914" max="6922" width="18.85546875" style="75" customWidth="1"/>
    <col min="6923" max="7168" width="9.140625" style="75"/>
    <col min="7169" max="7169" width="27.42578125" style="75" customWidth="1"/>
    <col min="7170" max="7178" width="18.85546875" style="75" customWidth="1"/>
    <col min="7179" max="7424" width="9.140625" style="75"/>
    <col min="7425" max="7425" width="27.42578125" style="75" customWidth="1"/>
    <col min="7426" max="7434" width="18.85546875" style="75" customWidth="1"/>
    <col min="7435" max="7680" width="9.140625" style="75"/>
    <col min="7681" max="7681" width="27.42578125" style="75" customWidth="1"/>
    <col min="7682" max="7690" width="18.85546875" style="75" customWidth="1"/>
    <col min="7691" max="7936" width="9.140625" style="75"/>
    <col min="7937" max="7937" width="27.42578125" style="75" customWidth="1"/>
    <col min="7938" max="7946" width="18.85546875" style="75" customWidth="1"/>
    <col min="7947" max="8192" width="9.140625" style="75"/>
    <col min="8193" max="8193" width="27.42578125" style="75" customWidth="1"/>
    <col min="8194" max="8202" width="18.85546875" style="75" customWidth="1"/>
    <col min="8203" max="8448" width="9.140625" style="75"/>
    <col min="8449" max="8449" width="27.42578125" style="75" customWidth="1"/>
    <col min="8450" max="8458" width="18.85546875" style="75" customWidth="1"/>
    <col min="8459" max="8704" width="9.140625" style="75"/>
    <col min="8705" max="8705" width="27.42578125" style="75" customWidth="1"/>
    <col min="8706" max="8714" width="18.85546875" style="75" customWidth="1"/>
    <col min="8715" max="8960" width="9.140625" style="75"/>
    <col min="8961" max="8961" width="27.42578125" style="75" customWidth="1"/>
    <col min="8962" max="8970" width="18.85546875" style="75" customWidth="1"/>
    <col min="8971" max="9216" width="9.140625" style="75"/>
    <col min="9217" max="9217" width="27.42578125" style="75" customWidth="1"/>
    <col min="9218" max="9226" width="18.85546875" style="75" customWidth="1"/>
    <col min="9227" max="9472" width="9.140625" style="75"/>
    <col min="9473" max="9473" width="27.42578125" style="75" customWidth="1"/>
    <col min="9474" max="9482" width="18.85546875" style="75" customWidth="1"/>
    <col min="9483" max="9728" width="9.140625" style="75"/>
    <col min="9729" max="9729" width="27.42578125" style="75" customWidth="1"/>
    <col min="9730" max="9738" width="18.85546875" style="75" customWidth="1"/>
    <col min="9739" max="9984" width="9.140625" style="75"/>
    <col min="9985" max="9985" width="27.42578125" style="75" customWidth="1"/>
    <col min="9986" max="9994" width="18.85546875" style="75" customWidth="1"/>
    <col min="9995" max="10240" width="9.140625" style="75"/>
    <col min="10241" max="10241" width="27.42578125" style="75" customWidth="1"/>
    <col min="10242" max="10250" width="18.85546875" style="75" customWidth="1"/>
    <col min="10251" max="10496" width="9.140625" style="75"/>
    <col min="10497" max="10497" width="27.42578125" style="75" customWidth="1"/>
    <col min="10498" max="10506" width="18.85546875" style="75" customWidth="1"/>
    <col min="10507" max="10752" width="9.140625" style="75"/>
    <col min="10753" max="10753" width="27.42578125" style="75" customWidth="1"/>
    <col min="10754" max="10762" width="18.85546875" style="75" customWidth="1"/>
    <col min="10763" max="11008" width="9.140625" style="75"/>
    <col min="11009" max="11009" width="27.42578125" style="75" customWidth="1"/>
    <col min="11010" max="11018" width="18.85546875" style="75" customWidth="1"/>
    <col min="11019" max="11264" width="9.140625" style="75"/>
    <col min="11265" max="11265" width="27.42578125" style="75" customWidth="1"/>
    <col min="11266" max="11274" width="18.85546875" style="75" customWidth="1"/>
    <col min="11275" max="11520" width="9.140625" style="75"/>
    <col min="11521" max="11521" width="27.42578125" style="75" customWidth="1"/>
    <col min="11522" max="11530" width="18.85546875" style="75" customWidth="1"/>
    <col min="11531" max="11776" width="9.140625" style="75"/>
    <col min="11777" max="11777" width="27.42578125" style="75" customWidth="1"/>
    <col min="11778" max="11786" width="18.85546875" style="75" customWidth="1"/>
    <col min="11787" max="12032" width="9.140625" style="75"/>
    <col min="12033" max="12033" width="27.42578125" style="75" customWidth="1"/>
    <col min="12034" max="12042" width="18.85546875" style="75" customWidth="1"/>
    <col min="12043" max="12288" width="9.140625" style="75"/>
    <col min="12289" max="12289" width="27.42578125" style="75" customWidth="1"/>
    <col min="12290" max="12298" width="18.85546875" style="75" customWidth="1"/>
    <col min="12299" max="12544" width="9.140625" style="75"/>
    <col min="12545" max="12545" width="27.42578125" style="75" customWidth="1"/>
    <col min="12546" max="12554" width="18.85546875" style="75" customWidth="1"/>
    <col min="12555" max="12800" width="9.140625" style="75"/>
    <col min="12801" max="12801" width="27.42578125" style="75" customWidth="1"/>
    <col min="12802" max="12810" width="18.85546875" style="75" customWidth="1"/>
    <col min="12811" max="13056" width="9.140625" style="75"/>
    <col min="13057" max="13057" width="27.42578125" style="75" customWidth="1"/>
    <col min="13058" max="13066" width="18.85546875" style="75" customWidth="1"/>
    <col min="13067" max="13312" width="9.140625" style="75"/>
    <col min="13313" max="13313" width="27.42578125" style="75" customWidth="1"/>
    <col min="13314" max="13322" width="18.85546875" style="75" customWidth="1"/>
    <col min="13323" max="13568" width="9.140625" style="75"/>
    <col min="13569" max="13569" width="27.42578125" style="75" customWidth="1"/>
    <col min="13570" max="13578" width="18.85546875" style="75" customWidth="1"/>
    <col min="13579" max="13824" width="9.140625" style="75"/>
    <col min="13825" max="13825" width="27.42578125" style="75" customWidth="1"/>
    <col min="13826" max="13834" width="18.85546875" style="75" customWidth="1"/>
    <col min="13835" max="14080" width="9.140625" style="75"/>
    <col min="14081" max="14081" width="27.42578125" style="75" customWidth="1"/>
    <col min="14082" max="14090" width="18.85546875" style="75" customWidth="1"/>
    <col min="14091" max="14336" width="9.140625" style="75"/>
    <col min="14337" max="14337" width="27.42578125" style="75" customWidth="1"/>
    <col min="14338" max="14346" width="18.85546875" style="75" customWidth="1"/>
    <col min="14347" max="14592" width="9.140625" style="75"/>
    <col min="14593" max="14593" width="27.42578125" style="75" customWidth="1"/>
    <col min="14594" max="14602" width="18.85546875" style="75" customWidth="1"/>
    <col min="14603" max="14848" width="9.140625" style="75"/>
    <col min="14849" max="14849" width="27.42578125" style="75" customWidth="1"/>
    <col min="14850" max="14858" width="18.85546875" style="75" customWidth="1"/>
    <col min="14859" max="15104" width="9.140625" style="75"/>
    <col min="15105" max="15105" width="27.42578125" style="75" customWidth="1"/>
    <col min="15106" max="15114" width="18.85546875" style="75" customWidth="1"/>
    <col min="15115" max="15360" width="9.140625" style="75"/>
    <col min="15361" max="15361" width="27.42578125" style="75" customWidth="1"/>
    <col min="15362" max="15370" width="18.85546875" style="75" customWidth="1"/>
    <col min="15371" max="15616" width="9.140625" style="75"/>
    <col min="15617" max="15617" width="27.42578125" style="75" customWidth="1"/>
    <col min="15618" max="15626" width="18.85546875" style="75" customWidth="1"/>
    <col min="15627" max="15872" width="9.140625" style="75"/>
    <col min="15873" max="15873" width="27.42578125" style="75" customWidth="1"/>
    <col min="15874" max="15882" width="18.85546875" style="75" customWidth="1"/>
    <col min="15883" max="16128" width="9.140625" style="75"/>
    <col min="16129" max="16129" width="27.42578125" style="75" customWidth="1"/>
    <col min="16130" max="16138" width="18.85546875" style="75" customWidth="1"/>
    <col min="16139" max="16384" width="9.140625" style="75"/>
  </cols>
  <sheetData>
    <row r="1" spans="1:10" s="18" customFormat="1" ht="25.5" customHeight="1">
      <c r="A1" s="17"/>
    </row>
    <row r="2" spans="1:10" ht="27.75" customHeight="1">
      <c r="A2" s="115" t="s">
        <v>122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5" customHeight="1">
      <c r="A3" s="76"/>
      <c r="B3" s="76"/>
      <c r="C3" s="76"/>
      <c r="D3" s="76"/>
      <c r="E3" s="76"/>
      <c r="F3" s="76"/>
      <c r="G3" s="76"/>
      <c r="H3" s="76"/>
      <c r="I3" s="76"/>
      <c r="J3" s="79" t="s">
        <v>49</v>
      </c>
    </row>
    <row r="4" spans="1:10" ht="15" customHeight="1">
      <c r="A4" s="80"/>
      <c r="B4" s="81"/>
      <c r="C4" s="81"/>
      <c r="D4" s="81"/>
      <c r="E4" s="82"/>
      <c r="F4" s="81"/>
      <c r="G4" s="81"/>
      <c r="H4" s="81"/>
      <c r="I4" s="81"/>
      <c r="J4" s="83"/>
    </row>
    <row r="5" spans="1:10" ht="21" customHeight="1">
      <c r="A5" s="117"/>
      <c r="B5" s="118" t="s">
        <v>109</v>
      </c>
      <c r="C5" s="118" t="s">
        <v>76</v>
      </c>
      <c r="D5" s="118" t="s">
        <v>77</v>
      </c>
      <c r="E5" s="119" t="s">
        <v>110</v>
      </c>
      <c r="F5" s="120" t="s">
        <v>110</v>
      </c>
      <c r="G5" s="120" t="s">
        <v>110</v>
      </c>
      <c r="H5" s="120" t="s">
        <v>110</v>
      </c>
      <c r="I5" s="120" t="s">
        <v>110</v>
      </c>
      <c r="J5" s="120" t="s">
        <v>110</v>
      </c>
    </row>
    <row r="6" spans="1:10" ht="21" customHeight="1">
      <c r="A6" s="117"/>
      <c r="B6" s="118" t="s">
        <v>109</v>
      </c>
      <c r="C6" s="118" t="s">
        <v>76</v>
      </c>
      <c r="D6" s="118" t="s">
        <v>77</v>
      </c>
      <c r="E6" s="120" t="s">
        <v>111</v>
      </c>
      <c r="F6" s="119" t="s">
        <v>78</v>
      </c>
      <c r="G6" s="120" t="s">
        <v>78</v>
      </c>
      <c r="H6" s="120" t="s">
        <v>78</v>
      </c>
      <c r="I6" s="120" t="s">
        <v>78</v>
      </c>
      <c r="J6" s="119" t="s">
        <v>78</v>
      </c>
    </row>
    <row r="7" spans="1:10" ht="21" customHeight="1">
      <c r="A7" s="117"/>
      <c r="B7" s="118" t="s">
        <v>109</v>
      </c>
      <c r="C7" s="118" t="s">
        <v>76</v>
      </c>
      <c r="D7" s="118" t="s">
        <v>77</v>
      </c>
      <c r="E7" s="120" t="s">
        <v>111</v>
      </c>
      <c r="F7" s="84" t="s">
        <v>24</v>
      </c>
      <c r="G7" s="84" t="s">
        <v>112</v>
      </c>
      <c r="H7" s="84" t="s">
        <v>113</v>
      </c>
      <c r="I7" s="84" t="s">
        <v>114</v>
      </c>
      <c r="J7" s="85" t="s">
        <v>115</v>
      </c>
    </row>
    <row r="8" spans="1:10" ht="21" customHeight="1" thickBot="1">
      <c r="A8" s="86" t="s">
        <v>124</v>
      </c>
      <c r="B8" s="87">
        <f>C8+D8+E8+F8</f>
        <v>47.197839000000002</v>
      </c>
      <c r="C8" s="87">
        <v>38.763824</v>
      </c>
      <c r="D8" s="87">
        <v>1.2766</v>
      </c>
      <c r="E8" s="87">
        <v>0</v>
      </c>
      <c r="F8" s="87">
        <f>SUM(G8:J8)</f>
        <v>7.1574150000000003</v>
      </c>
      <c r="G8" s="87">
        <v>0.5</v>
      </c>
      <c r="H8" s="87">
        <v>4.4112530000000003</v>
      </c>
      <c r="I8" s="87">
        <v>1.885462</v>
      </c>
      <c r="J8" s="88">
        <v>0.36070000000000002</v>
      </c>
    </row>
    <row r="9" spans="1:10" ht="15" customHeight="1" thickTop="1">
      <c r="A9" s="113" t="s">
        <v>116</v>
      </c>
      <c r="B9" s="114" t="s">
        <v>116</v>
      </c>
      <c r="C9" s="114" t="s">
        <v>116</v>
      </c>
      <c r="D9" s="114" t="s">
        <v>116</v>
      </c>
      <c r="E9" s="114" t="s">
        <v>116</v>
      </c>
      <c r="F9" s="114" t="s">
        <v>116</v>
      </c>
      <c r="G9" s="114" t="s">
        <v>116</v>
      </c>
      <c r="H9" s="114" t="s">
        <v>116</v>
      </c>
      <c r="I9" s="114" t="s">
        <v>116</v>
      </c>
      <c r="J9" s="114" t="s">
        <v>116</v>
      </c>
    </row>
    <row r="10" spans="1:10" ht="16.5" customHeight="1">
      <c r="A10" s="114" t="s">
        <v>116</v>
      </c>
      <c r="B10" s="114" t="s">
        <v>116</v>
      </c>
      <c r="C10" s="114" t="s">
        <v>116</v>
      </c>
      <c r="D10" s="114" t="s">
        <v>116</v>
      </c>
      <c r="E10" s="114" t="s">
        <v>116</v>
      </c>
      <c r="F10" s="114" t="s">
        <v>116</v>
      </c>
      <c r="G10" s="114" t="s">
        <v>116</v>
      </c>
      <c r="H10" s="114" t="s">
        <v>116</v>
      </c>
      <c r="I10" s="114" t="s">
        <v>116</v>
      </c>
      <c r="J10" s="114" t="s">
        <v>116</v>
      </c>
    </row>
    <row r="11" spans="1:10" ht="15" customHeight="1" thickBot="1">
      <c r="A11" s="114" t="s">
        <v>116</v>
      </c>
      <c r="B11" s="114" t="s">
        <v>116</v>
      </c>
      <c r="C11" s="114" t="s">
        <v>116</v>
      </c>
      <c r="D11" s="114" t="s">
        <v>116</v>
      </c>
      <c r="E11" s="114" t="s">
        <v>116</v>
      </c>
      <c r="F11" s="114" t="s">
        <v>116</v>
      </c>
      <c r="G11" s="114" t="s">
        <v>116</v>
      </c>
      <c r="H11" s="114" t="s">
        <v>116</v>
      </c>
      <c r="I11" s="114" t="s">
        <v>116</v>
      </c>
      <c r="J11" s="114" t="s">
        <v>116</v>
      </c>
    </row>
    <row r="12" spans="1:10" ht="15" customHeight="1">
      <c r="A12" s="96">
        <v>44076</v>
      </c>
      <c r="B12" s="96"/>
      <c r="C12" s="96"/>
      <c r="D12" s="96"/>
      <c r="E12" s="96"/>
      <c r="F12" s="96"/>
      <c r="G12" s="96"/>
      <c r="H12" s="96"/>
      <c r="I12" s="96"/>
      <c r="J12" s="96"/>
    </row>
  </sheetData>
  <mergeCells count="10">
    <mergeCell ref="A9:J11"/>
    <mergeCell ref="A12:J12"/>
    <mergeCell ref="A2:J2"/>
    <mergeCell ref="A5:A7"/>
    <mergeCell ref="B5:B7"/>
    <mergeCell ref="C5:C7"/>
    <mergeCell ref="D5:D7"/>
    <mergeCell ref="E5:J5"/>
    <mergeCell ref="E6:E7"/>
    <mergeCell ref="F6:J6"/>
  </mergeCells>
  <phoneticPr fontId="4" type="noConversion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ETTNQY</vt:lpstr>
      <vt:lpstr>封面</vt:lpstr>
      <vt:lpstr>附件6-收支决算(北京)</vt:lpstr>
      <vt:lpstr>附件7-决算收入（北京） </vt:lpstr>
      <vt:lpstr>附件8-决算支出（北京）</vt:lpstr>
      <vt:lpstr>财政拨款收入支出决算总表</vt:lpstr>
      <vt:lpstr>附件9-决算财政拨款支出（北京）</vt:lpstr>
      <vt:lpstr>SWPNZPSY</vt:lpstr>
      <vt:lpstr>财政拨款_三公_经费支出决算表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</dc:creator>
  <cp:lastModifiedBy>韩敏</cp:lastModifiedBy>
  <cp:lastPrinted>2020-09-02T00:19:46Z</cp:lastPrinted>
  <dcterms:created xsi:type="dcterms:W3CDTF">2011-12-16T12:44:17Z</dcterms:created>
  <dcterms:modified xsi:type="dcterms:W3CDTF">2020-09-02T00:21:47Z</dcterms:modified>
</cp:coreProperties>
</file>